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665" tabRatio="876" activeTab="2"/>
  </bookViews>
  <sheets>
    <sheet name="注意事項" sheetId="24" r:id="rId1"/>
    <sheet name="記入例" sheetId="17" r:id="rId2"/>
    <sheet name="入力ｼｰﾄ" sheetId="16" r:id="rId3"/>
    <sheet name="外字確認" sheetId="23" r:id="rId4"/>
    <sheet name="男団" sheetId="1" r:id="rId5"/>
    <sheet name="女団" sheetId="12" r:id="rId6"/>
    <sheet name="男個①" sheetId="15" r:id="rId7"/>
    <sheet name="男個②" sheetId="29" r:id="rId8"/>
    <sheet name="男個③" sheetId="30" r:id="rId9"/>
    <sheet name="女個①" sheetId="14" r:id="rId10"/>
    <sheet name="女個②" sheetId="28" r:id="rId11"/>
    <sheet name="委員長(参加費)" sheetId="31" r:id="rId12"/>
    <sheet name="委員長(団体)" sheetId="20" r:id="rId13"/>
    <sheet name="委員長(個人)" sheetId="19" r:id="rId14"/>
    <sheet name="委員長(監督ｺｰﾁ名)" sheetId="21" r:id="rId15"/>
  </sheets>
  <definedNames>
    <definedName name="_xlnm.Print_Area" localSheetId="14">'委員長(監督ｺｰﾁ名)'!$A$3:$F$3</definedName>
    <definedName name="_xlnm.Print_Area" localSheetId="13">'委員長(個人)'!$A$2:$V$43</definedName>
    <definedName name="_xlnm.Print_Area" localSheetId="11">'委員長(参加費)'!$A$2:$E$2</definedName>
    <definedName name="_xlnm.Print_Area" localSheetId="12">'委員長(団体)'!$A$2:$CJ$10</definedName>
    <definedName name="_xlnm.Print_Area" localSheetId="1">記入例!$B$1:$BC$196</definedName>
    <definedName name="_xlnm.Print_Area" localSheetId="9">女個①!$A$1:$AK$63</definedName>
    <definedName name="_xlnm.Print_Area" localSheetId="10">女個②!$A$1:$AK$63</definedName>
    <definedName name="_xlnm.Print_Area" localSheetId="6">男個①!$A$1:$AK$63</definedName>
    <definedName name="_xlnm.Print_Area" localSheetId="7">男個②!$A$1:$AK$63</definedName>
    <definedName name="_xlnm.Print_Area" localSheetId="8">男個③!$A$1:$AK$63</definedName>
    <definedName name="_xlnm.Print_Titles" localSheetId="14">'委員長(監督ｺｰﾁ名)'!$2:$2</definedName>
    <definedName name="_xlnm.Print_Titles" localSheetId="13">'委員長(個人)'!#REF!</definedName>
    <definedName name="_xlnm.Print_Titles" localSheetId="11">'委員長(参加費)'!$1:$1</definedName>
  </definedNames>
  <calcPr calcId="125725" iterate="1" iterateCount="1"/>
</workbook>
</file>

<file path=xl/calcChain.xml><?xml version="1.0" encoding="utf-8"?>
<calcChain xmlns="http://schemas.openxmlformats.org/spreadsheetml/2006/main">
  <c r="I5" i="20"/>
  <c r="T62" i="28"/>
  <c r="S60"/>
  <c r="M58"/>
  <c r="J58"/>
  <c r="G58"/>
  <c r="T62" i="14"/>
  <c r="S60"/>
  <c r="M58"/>
  <c r="J58"/>
  <c r="G58"/>
  <c r="T62" i="30"/>
  <c r="S60"/>
  <c r="M58"/>
  <c r="J58"/>
  <c r="G58"/>
  <c r="AC13" i="28" l="1"/>
  <c r="V13"/>
  <c r="AC12"/>
  <c r="V12"/>
  <c r="AC12" i="14"/>
  <c r="AC13"/>
  <c r="V13"/>
  <c r="V12"/>
  <c r="G58" i="29"/>
  <c r="G58" i="15"/>
  <c r="G56" i="12"/>
  <c r="G58" i="1"/>
  <c r="AG6" i="23" l="1"/>
  <c r="C6"/>
  <c r="AO18" i="16"/>
  <c r="AO17"/>
  <c r="AO16"/>
  <c r="H3" i="21" s="1"/>
  <c r="AO15" i="16"/>
  <c r="AO14"/>
  <c r="AG19" i="28"/>
  <c r="Z19"/>
  <c r="S19"/>
  <c r="Z18"/>
  <c r="S18"/>
  <c r="AG19" i="14"/>
  <c r="Z19"/>
  <c r="S19"/>
  <c r="Z18"/>
  <c r="S18"/>
  <c r="AG19" i="30"/>
  <c r="Z19"/>
  <c r="S19"/>
  <c r="Z18"/>
  <c r="S18"/>
  <c r="R15"/>
  <c r="AC13"/>
  <c r="V13"/>
  <c r="AC12"/>
  <c r="V12"/>
  <c r="K12"/>
  <c r="T62" i="29"/>
  <c r="S60"/>
  <c r="M58"/>
  <c r="J58"/>
  <c r="AG19"/>
  <c r="Z19"/>
  <c r="S19"/>
  <c r="Z18"/>
  <c r="S18"/>
  <c r="R15"/>
  <c r="AC13"/>
  <c r="V13"/>
  <c r="AC12"/>
  <c r="V12"/>
  <c r="K12"/>
  <c r="AG21" i="12"/>
  <c r="Z21"/>
  <c r="Z20"/>
  <c r="S21"/>
  <c r="S20"/>
  <c r="AG19" i="15"/>
  <c r="Z19"/>
  <c r="S19"/>
  <c r="Z18"/>
  <c r="S18"/>
  <c r="R15"/>
  <c r="AC13"/>
  <c r="V13"/>
  <c r="AC12"/>
  <c r="V12"/>
  <c r="K12"/>
  <c r="T62"/>
  <c r="S60"/>
  <c r="M58"/>
  <c r="J58"/>
  <c r="R2" i="28"/>
  <c r="K2"/>
  <c r="R2" i="14"/>
  <c r="K2"/>
  <c r="R2" i="30"/>
  <c r="K2"/>
  <c r="R2" i="29"/>
  <c r="K2"/>
  <c r="R2" i="15"/>
  <c r="K2"/>
  <c r="M56" i="12"/>
  <c r="J56"/>
  <c r="R2"/>
  <c r="K2"/>
  <c r="AG19" i="1"/>
  <c r="Z19"/>
  <c r="Z18"/>
  <c r="S19"/>
  <c r="S18"/>
  <c r="V13"/>
  <c r="BF11" i="16" l="1"/>
  <c r="BF10"/>
  <c r="BF9"/>
  <c r="BF8"/>
  <c r="BF7"/>
  <c r="BF6"/>
  <c r="BF5"/>
  <c r="F43" i="19"/>
  <c r="E43"/>
  <c r="F42"/>
  <c r="E42"/>
  <c r="F41"/>
  <c r="E41"/>
  <c r="F40"/>
  <c r="E40"/>
  <c r="F39"/>
  <c r="E39"/>
  <c r="F38"/>
  <c r="E38"/>
  <c r="E37"/>
  <c r="D37"/>
  <c r="F36"/>
  <c r="E36"/>
  <c r="F35"/>
  <c r="E35"/>
  <c r="F34"/>
  <c r="E34"/>
  <c r="F33"/>
  <c r="E33"/>
  <c r="F32"/>
  <c r="E32"/>
  <c r="F31"/>
  <c r="E31"/>
  <c r="F30"/>
  <c r="E30"/>
  <c r="L43" l="1"/>
  <c r="J43"/>
  <c r="I43"/>
  <c r="G43"/>
  <c r="L42"/>
  <c r="J42"/>
  <c r="I42"/>
  <c r="G42"/>
  <c r="L41"/>
  <c r="J41"/>
  <c r="I41"/>
  <c r="G41"/>
  <c r="L40"/>
  <c r="J40"/>
  <c r="I40"/>
  <c r="G40"/>
  <c r="L39"/>
  <c r="J39"/>
  <c r="I39"/>
  <c r="G39"/>
  <c r="L38"/>
  <c r="J38"/>
  <c r="I38"/>
  <c r="G38"/>
  <c r="L37"/>
  <c r="J37"/>
  <c r="I37"/>
  <c r="G37"/>
  <c r="L36"/>
  <c r="J36"/>
  <c r="I36"/>
  <c r="G36"/>
  <c r="L35"/>
  <c r="J35"/>
  <c r="I35"/>
  <c r="G35"/>
  <c r="L34"/>
  <c r="J34"/>
  <c r="I34"/>
  <c r="G34"/>
  <c r="L33"/>
  <c r="J33"/>
  <c r="I33"/>
  <c r="G33"/>
  <c r="L32"/>
  <c r="J32"/>
  <c r="I32"/>
  <c r="G32"/>
  <c r="L31"/>
  <c r="J31"/>
  <c r="I31"/>
  <c r="G31"/>
  <c r="L30"/>
  <c r="J30"/>
  <c r="I30"/>
  <c r="G30"/>
  <c r="B32"/>
  <c r="F25"/>
  <c r="E25"/>
  <c r="F24"/>
  <c r="E24"/>
  <c r="F23"/>
  <c r="E23"/>
  <c r="E22"/>
  <c r="D22"/>
  <c r="F21"/>
  <c r="E21"/>
  <c r="F20"/>
  <c r="E20"/>
  <c r="F19"/>
  <c r="E19"/>
  <c r="F18"/>
  <c r="E18"/>
  <c r="F17"/>
  <c r="E17"/>
  <c r="F16"/>
  <c r="E16"/>
  <c r="F15"/>
  <c r="E15"/>
  <c r="F14"/>
  <c r="E14"/>
  <c r="E13"/>
  <c r="F13"/>
  <c r="F12"/>
  <c r="E12"/>
  <c r="C22"/>
  <c r="L25"/>
  <c r="J25"/>
  <c r="I25"/>
  <c r="G25"/>
  <c r="L24"/>
  <c r="J24"/>
  <c r="I24"/>
  <c r="G24"/>
  <c r="L23"/>
  <c r="J23"/>
  <c r="I23"/>
  <c r="G23"/>
  <c r="L22"/>
  <c r="J22"/>
  <c r="I22"/>
  <c r="G22"/>
  <c r="L21"/>
  <c r="J21"/>
  <c r="I21"/>
  <c r="G21"/>
  <c r="L20"/>
  <c r="J20"/>
  <c r="I20"/>
  <c r="G20"/>
  <c r="L19"/>
  <c r="J19"/>
  <c r="I19"/>
  <c r="G19"/>
  <c r="L18"/>
  <c r="J18"/>
  <c r="I18"/>
  <c r="G18"/>
  <c r="L17"/>
  <c r="J17"/>
  <c r="I17"/>
  <c r="G17"/>
  <c r="L16"/>
  <c r="J16"/>
  <c r="I16"/>
  <c r="G16"/>
  <c r="L15"/>
  <c r="J15"/>
  <c r="I15"/>
  <c r="G15"/>
  <c r="L14"/>
  <c r="J14"/>
  <c r="I14"/>
  <c r="G14"/>
  <c r="L13"/>
  <c r="J13"/>
  <c r="I13"/>
  <c r="G13"/>
  <c r="L12"/>
  <c r="J12"/>
  <c r="I12"/>
  <c r="G12"/>
  <c r="L11"/>
  <c r="J11"/>
  <c r="I11"/>
  <c r="G11"/>
  <c r="L10"/>
  <c r="J10"/>
  <c r="I10"/>
  <c r="G10"/>
  <c r="L9"/>
  <c r="J9"/>
  <c r="I9"/>
  <c r="G9"/>
  <c r="L8"/>
  <c r="J8"/>
  <c r="I8"/>
  <c r="G8"/>
  <c r="L7"/>
  <c r="J7"/>
  <c r="I7"/>
  <c r="G7"/>
  <c r="L6"/>
  <c r="J6"/>
  <c r="I6"/>
  <c r="G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C8"/>
  <c r="D8"/>
  <c r="E8"/>
  <c r="F8"/>
  <c r="M8"/>
  <c r="N8"/>
  <c r="O8"/>
  <c r="P8"/>
  <c r="Q8"/>
  <c r="T8"/>
  <c r="U8"/>
  <c r="F37"/>
  <c r="F22"/>
  <c r="AX10" i="20"/>
  <c r="AM10"/>
  <c r="AB10"/>
  <c r="Q10"/>
  <c r="N10"/>
  <c r="K10"/>
  <c r="AB5"/>
  <c r="K5"/>
  <c r="CE5"/>
  <c r="BT5"/>
  <c r="BI5"/>
  <c r="AX5"/>
  <c r="AM5"/>
  <c r="Q5"/>
  <c r="N5"/>
  <c r="J5"/>
  <c r="G5"/>
  <c r="F5"/>
  <c r="D5"/>
  <c r="C5"/>
  <c r="AJ180" i="16" l="1"/>
  <c r="AJ183"/>
  <c r="AJ186"/>
  <c r="AJ189"/>
  <c r="AJ192"/>
  <c r="AJ195"/>
  <c r="AJ177"/>
  <c r="AJ174"/>
  <c r="AJ171"/>
  <c r="AJ168"/>
  <c r="AJ165"/>
  <c r="AJ162"/>
  <c r="AJ159"/>
  <c r="AJ93"/>
  <c r="AJ96"/>
  <c r="AJ99"/>
  <c r="AJ102"/>
  <c r="AJ105"/>
  <c r="AJ108"/>
  <c r="AJ111"/>
  <c r="AJ114"/>
  <c r="AJ117"/>
  <c r="AJ120"/>
  <c r="AJ123"/>
  <c r="AJ126"/>
  <c r="AJ129"/>
  <c r="AJ132"/>
  <c r="AJ135"/>
  <c r="AJ138"/>
  <c r="AJ141"/>
  <c r="AJ144"/>
  <c r="AJ147"/>
  <c r="AJ150"/>
  <c r="BE194"/>
  <c r="BE191"/>
  <c r="BE188"/>
  <c r="BE185"/>
  <c r="BE182"/>
  <c r="BE179"/>
  <c r="BE176"/>
  <c r="BE173"/>
  <c r="BE170"/>
  <c r="BE167"/>
  <c r="BE164"/>
  <c r="BE161"/>
  <c r="BE149"/>
  <c r="BE146"/>
  <c r="BE143"/>
  <c r="BE140"/>
  <c r="BE137"/>
  <c r="BE134"/>
  <c r="BE131"/>
  <c r="BE128"/>
  <c r="BE125"/>
  <c r="BE122"/>
  <c r="BE119"/>
  <c r="BE116"/>
  <c r="BE113"/>
  <c r="BE110"/>
  <c r="BE107"/>
  <c r="BE104"/>
  <c r="BE101"/>
  <c r="BE98"/>
  <c r="BE95"/>
  <c r="BE92"/>
  <c r="BE196"/>
  <c r="BE195"/>
  <c r="BE197"/>
  <c r="AJ198"/>
  <c r="BE193"/>
  <c r="BE192"/>
  <c r="BE190"/>
  <c r="BE189"/>
  <c r="BE187"/>
  <c r="BE186"/>
  <c r="BE184"/>
  <c r="BE183"/>
  <c r="BE181"/>
  <c r="BE180"/>
  <c r="BE178"/>
  <c r="BE177"/>
  <c r="BE175"/>
  <c r="BE174"/>
  <c r="BE172"/>
  <c r="BE171"/>
  <c r="BE169"/>
  <c r="BE168"/>
  <c r="BE166"/>
  <c r="BE165"/>
  <c r="BE163"/>
  <c r="BE162"/>
  <c r="BE160"/>
  <c r="BE159"/>
  <c r="BE157"/>
  <c r="BE156"/>
  <c r="BE148"/>
  <c r="BE147"/>
  <c r="BE145"/>
  <c r="BE144"/>
  <c r="BE142"/>
  <c r="BE141"/>
  <c r="BE139"/>
  <c r="BE138"/>
  <c r="BE136"/>
  <c r="BE135"/>
  <c r="BE133"/>
  <c r="BE132"/>
  <c r="BE130"/>
  <c r="BE129"/>
  <c r="BE127"/>
  <c r="BE126"/>
  <c r="BE124"/>
  <c r="BE123"/>
  <c r="BE121"/>
  <c r="BE120"/>
  <c r="BE118"/>
  <c r="BE117"/>
  <c r="BE115"/>
  <c r="BE114"/>
  <c r="BE112"/>
  <c r="BE111"/>
  <c r="BE109"/>
  <c r="BE108"/>
  <c r="BE106"/>
  <c r="BE105"/>
  <c r="BE103"/>
  <c r="BE102"/>
  <c r="BE100"/>
  <c r="BE99"/>
  <c r="BE97"/>
  <c r="BE96"/>
  <c r="BE94"/>
  <c r="BE93"/>
  <c r="BE91"/>
  <c r="BE90"/>
  <c r="BE88"/>
  <c r="BE87"/>
  <c r="BE89"/>
  <c r="AJ90"/>
  <c r="BE158"/>
  <c r="AS45"/>
  <c r="AS45" i="17"/>
  <c r="C2" i="31"/>
  <c r="B2"/>
  <c r="A2"/>
  <c r="K13" i="12"/>
  <c r="K12" i="14"/>
  <c r="K12" i="28"/>
  <c r="D43" i="19"/>
  <c r="C43"/>
  <c r="Q43"/>
  <c r="P43"/>
  <c r="O43"/>
  <c r="N43"/>
  <c r="M43"/>
  <c r="B43"/>
  <c r="D42"/>
  <c r="C42"/>
  <c r="Q42"/>
  <c r="P42"/>
  <c r="O42"/>
  <c r="N42"/>
  <c r="M42"/>
  <c r="B42"/>
  <c r="D41"/>
  <c r="C41"/>
  <c r="Q41"/>
  <c r="P41"/>
  <c r="O41"/>
  <c r="N41"/>
  <c r="M41"/>
  <c r="B41"/>
  <c r="D40"/>
  <c r="C40"/>
  <c r="Q40"/>
  <c r="P40"/>
  <c r="O40"/>
  <c r="N40"/>
  <c r="M40"/>
  <c r="B40"/>
  <c r="D39"/>
  <c r="C39"/>
  <c r="Q39"/>
  <c r="P39"/>
  <c r="O39"/>
  <c r="N39"/>
  <c r="M39"/>
  <c r="B39"/>
  <c r="D38"/>
  <c r="C38"/>
  <c r="Q38"/>
  <c r="P38"/>
  <c r="O38"/>
  <c r="N38"/>
  <c r="M38"/>
  <c r="B38"/>
  <c r="C37"/>
  <c r="Q37"/>
  <c r="P37"/>
  <c r="O37"/>
  <c r="N37"/>
  <c r="M37"/>
  <c r="B37"/>
  <c r="D25"/>
  <c r="C25"/>
  <c r="Q25"/>
  <c r="P25"/>
  <c r="O25"/>
  <c r="N25"/>
  <c r="M25"/>
  <c r="D24"/>
  <c r="C24"/>
  <c r="Q24"/>
  <c r="P24"/>
  <c r="O24"/>
  <c r="N24"/>
  <c r="M24"/>
  <c r="D23"/>
  <c r="C23"/>
  <c r="Q23"/>
  <c r="P23"/>
  <c r="O23"/>
  <c r="N23"/>
  <c r="M23"/>
  <c r="Q22"/>
  <c r="P22"/>
  <c r="O22"/>
  <c r="N22"/>
  <c r="M22"/>
  <c r="D21"/>
  <c r="C21"/>
  <c r="Q21"/>
  <c r="P21"/>
  <c r="O21"/>
  <c r="N21"/>
  <c r="M21"/>
  <c r="D20"/>
  <c r="C20"/>
  <c r="Q20"/>
  <c r="P20"/>
  <c r="O20"/>
  <c r="N20"/>
  <c r="M20"/>
  <c r="D19"/>
  <c r="C19"/>
  <c r="Q19"/>
  <c r="P19"/>
  <c r="O19"/>
  <c r="N19"/>
  <c r="M19"/>
  <c r="D18"/>
  <c r="C18"/>
  <c r="Q18"/>
  <c r="P18"/>
  <c r="O18"/>
  <c r="N18"/>
  <c r="M18"/>
  <c r="D17"/>
  <c r="C17"/>
  <c r="Q17"/>
  <c r="P17"/>
  <c r="O17"/>
  <c r="N17"/>
  <c r="M17"/>
  <c r="D16"/>
  <c r="C16"/>
  <c r="Q16"/>
  <c r="P16"/>
  <c r="O16"/>
  <c r="N16"/>
  <c r="M16"/>
  <c r="D15"/>
  <c r="C15"/>
  <c r="Q15"/>
  <c r="P15"/>
  <c r="O15"/>
  <c r="N15"/>
  <c r="M15"/>
  <c r="D14"/>
  <c r="C14"/>
  <c r="Q14"/>
  <c r="P14"/>
  <c r="O14"/>
  <c r="N14"/>
  <c r="M14"/>
  <c r="D13"/>
  <c r="C13"/>
  <c r="Q13"/>
  <c r="P13"/>
  <c r="O13"/>
  <c r="N13"/>
  <c r="M13"/>
  <c r="D12"/>
  <c r="C12"/>
  <c r="Q12"/>
  <c r="P12"/>
  <c r="O12"/>
  <c r="N12"/>
  <c r="M12"/>
  <c r="K48" i="28"/>
  <c r="G48"/>
  <c r="AG47"/>
  <c r="AD47"/>
  <c r="Y47"/>
  <c r="S47"/>
  <c r="Q47"/>
  <c r="O47"/>
  <c r="K47"/>
  <c r="G47"/>
  <c r="C47"/>
  <c r="K45"/>
  <c r="G45"/>
  <c r="AG44"/>
  <c r="AD44"/>
  <c r="Y44"/>
  <c r="S44"/>
  <c r="Q44"/>
  <c r="O44"/>
  <c r="K44"/>
  <c r="G44"/>
  <c r="C44"/>
  <c r="K42"/>
  <c r="G42"/>
  <c r="AG41"/>
  <c r="AD41"/>
  <c r="Y41"/>
  <c r="S41"/>
  <c r="Q41"/>
  <c r="O41"/>
  <c r="K41"/>
  <c r="G41"/>
  <c r="C41"/>
  <c r="K39"/>
  <c r="G39"/>
  <c r="AG38"/>
  <c r="AD38"/>
  <c r="Y38"/>
  <c r="S38"/>
  <c r="Q38"/>
  <c r="O38"/>
  <c r="K38"/>
  <c r="G38"/>
  <c r="C38"/>
  <c r="K36"/>
  <c r="G36"/>
  <c r="AG35"/>
  <c r="AD35"/>
  <c r="Y35"/>
  <c r="S35"/>
  <c r="Q35"/>
  <c r="O35"/>
  <c r="K35"/>
  <c r="G35"/>
  <c r="C35"/>
  <c r="K33"/>
  <c r="G33"/>
  <c r="AG32"/>
  <c r="AD32"/>
  <c r="Y32"/>
  <c r="S32"/>
  <c r="Q32"/>
  <c r="O32"/>
  <c r="K32"/>
  <c r="G32"/>
  <c r="C32"/>
  <c r="K30"/>
  <c r="G30"/>
  <c r="AG29"/>
  <c r="AD29"/>
  <c r="Y29"/>
  <c r="S29"/>
  <c r="Q29"/>
  <c r="O29"/>
  <c r="K29"/>
  <c r="G29"/>
  <c r="C29"/>
  <c r="K45" i="30"/>
  <c r="G45"/>
  <c r="AG44"/>
  <c r="AD44"/>
  <c r="Y44"/>
  <c r="S44"/>
  <c r="Q44"/>
  <c r="O44"/>
  <c r="K44"/>
  <c r="G44"/>
  <c r="C44"/>
  <c r="K42"/>
  <c r="G42"/>
  <c r="AG41"/>
  <c r="AD41"/>
  <c r="Y41"/>
  <c r="S41"/>
  <c r="Q41"/>
  <c r="O41"/>
  <c r="K41"/>
  <c r="G41"/>
  <c r="C41"/>
  <c r="K39"/>
  <c r="G39"/>
  <c r="AG38"/>
  <c r="AD38"/>
  <c r="Y38"/>
  <c r="S38"/>
  <c r="Q38"/>
  <c r="O38"/>
  <c r="K38"/>
  <c r="G38"/>
  <c r="C38"/>
  <c r="K36"/>
  <c r="G36"/>
  <c r="AG35"/>
  <c r="AD35"/>
  <c r="Y35"/>
  <c r="S35"/>
  <c r="Q35"/>
  <c r="O35"/>
  <c r="K35"/>
  <c r="G35"/>
  <c r="C35"/>
  <c r="K33"/>
  <c r="G33"/>
  <c r="AG32"/>
  <c r="AD32"/>
  <c r="Y32"/>
  <c r="S32"/>
  <c r="Q32"/>
  <c r="O32"/>
  <c r="K32"/>
  <c r="G32"/>
  <c r="C32"/>
  <c r="K30"/>
  <c r="G30"/>
  <c r="AG29"/>
  <c r="AD29"/>
  <c r="Y29"/>
  <c r="S29"/>
  <c r="Q29"/>
  <c r="O29"/>
  <c r="K29"/>
  <c r="G29"/>
  <c r="C29"/>
  <c r="K48"/>
  <c r="G48"/>
  <c r="AG47"/>
  <c r="AD47"/>
  <c r="Y47"/>
  <c r="S47"/>
  <c r="Q47"/>
  <c r="O47"/>
  <c r="K47"/>
  <c r="G47"/>
  <c r="C47"/>
  <c r="K48" i="29"/>
  <c r="G48"/>
  <c r="AG47"/>
  <c r="AD47"/>
  <c r="Y47"/>
  <c r="S47"/>
  <c r="Q47"/>
  <c r="O47"/>
  <c r="K47"/>
  <c r="G47"/>
  <c r="C47"/>
  <c r="K45"/>
  <c r="G45"/>
  <c r="AG44"/>
  <c r="AD44"/>
  <c r="Y44"/>
  <c r="S44"/>
  <c r="Q44"/>
  <c r="O44"/>
  <c r="K44"/>
  <c r="G44"/>
  <c r="C44"/>
  <c r="K42"/>
  <c r="G42"/>
  <c r="AG41"/>
  <c r="AD41"/>
  <c r="Y41"/>
  <c r="S41"/>
  <c r="Q41"/>
  <c r="O41"/>
  <c r="K41"/>
  <c r="G41"/>
  <c r="C41"/>
  <c r="K39"/>
  <c r="G39"/>
  <c r="AG38"/>
  <c r="AD38"/>
  <c r="Y38"/>
  <c r="S38"/>
  <c r="Q38"/>
  <c r="O38"/>
  <c r="K38"/>
  <c r="G38"/>
  <c r="C38"/>
  <c r="K36"/>
  <c r="G36"/>
  <c r="AG35"/>
  <c r="AD35"/>
  <c r="Y35"/>
  <c r="S35"/>
  <c r="Q35"/>
  <c r="O35"/>
  <c r="K35"/>
  <c r="G35"/>
  <c r="C35"/>
  <c r="K33"/>
  <c r="G33"/>
  <c r="AG32"/>
  <c r="AD32"/>
  <c r="Y32"/>
  <c r="S32"/>
  <c r="Q32"/>
  <c r="O32"/>
  <c r="K32"/>
  <c r="G32"/>
  <c r="C32"/>
  <c r="K30"/>
  <c r="G30"/>
  <c r="AG29"/>
  <c r="AD29"/>
  <c r="Y29"/>
  <c r="S29"/>
  <c r="Q29"/>
  <c r="O29"/>
  <c r="K29"/>
  <c r="G29"/>
  <c r="C29"/>
  <c r="AG23" i="30"/>
  <c r="AB23"/>
  <c r="W23"/>
  <c r="AB22"/>
  <c r="W22"/>
  <c r="I22"/>
  <c r="O9"/>
  <c r="K9"/>
  <c r="C9"/>
  <c r="AC8"/>
  <c r="P8"/>
  <c r="K8"/>
  <c r="C8"/>
  <c r="O3"/>
  <c r="AG23" i="29"/>
  <c r="AB23"/>
  <c r="W23"/>
  <c r="AB22"/>
  <c r="W22"/>
  <c r="I22"/>
  <c r="O9"/>
  <c r="K9"/>
  <c r="C9"/>
  <c r="AC8"/>
  <c r="P8"/>
  <c r="K8"/>
  <c r="C8"/>
  <c r="O3"/>
  <c r="U43" i="19"/>
  <c r="T43"/>
  <c r="U42"/>
  <c r="T42"/>
  <c r="U41"/>
  <c r="T41"/>
  <c r="U40"/>
  <c r="T40"/>
  <c r="U39"/>
  <c r="T39"/>
  <c r="U38"/>
  <c r="T38"/>
  <c r="U37"/>
  <c r="T37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AG23" i="28"/>
  <c r="AB23"/>
  <c r="W23"/>
  <c r="AB22"/>
  <c r="W22"/>
  <c r="I22"/>
  <c r="R15"/>
  <c r="O9"/>
  <c r="K9"/>
  <c r="C9"/>
  <c r="AC8"/>
  <c r="P8"/>
  <c r="K8"/>
  <c r="C8"/>
  <c r="O3"/>
  <c r="R2" i="1"/>
  <c r="B36" i="19"/>
  <c r="B35"/>
  <c r="B34"/>
  <c r="B33"/>
  <c r="B31"/>
  <c r="B30"/>
  <c r="C10" i="20"/>
  <c r="Q36" i="19"/>
  <c r="P36"/>
  <c r="O36"/>
  <c r="N36"/>
  <c r="M36"/>
  <c r="D36"/>
  <c r="C36"/>
  <c r="Q35"/>
  <c r="P35"/>
  <c r="O35"/>
  <c r="N35"/>
  <c r="M35"/>
  <c r="D35"/>
  <c r="C35"/>
  <c r="Q34"/>
  <c r="P34"/>
  <c r="O34"/>
  <c r="N34"/>
  <c r="M34"/>
  <c r="D34"/>
  <c r="C34"/>
  <c r="Q33"/>
  <c r="P33"/>
  <c r="O33"/>
  <c r="N33"/>
  <c r="M33"/>
  <c r="D33"/>
  <c r="C33"/>
  <c r="Q32"/>
  <c r="P32"/>
  <c r="O32"/>
  <c r="N32"/>
  <c r="M32"/>
  <c r="D32"/>
  <c r="C32"/>
  <c r="Q31"/>
  <c r="P31"/>
  <c r="O31"/>
  <c r="N31"/>
  <c r="M31"/>
  <c r="D31"/>
  <c r="C31"/>
  <c r="Q30"/>
  <c r="P30"/>
  <c r="O30"/>
  <c r="N30"/>
  <c r="M30"/>
  <c r="D30"/>
  <c r="C30"/>
  <c r="Q11"/>
  <c r="P11"/>
  <c r="O11"/>
  <c r="N11"/>
  <c r="M11"/>
  <c r="D11"/>
  <c r="C11"/>
  <c r="F11"/>
  <c r="E11"/>
  <c r="Q10"/>
  <c r="P10"/>
  <c r="O10"/>
  <c r="N10"/>
  <c r="M10"/>
  <c r="D10"/>
  <c r="C10"/>
  <c r="F10"/>
  <c r="E10"/>
  <c r="Q9"/>
  <c r="P9"/>
  <c r="O9"/>
  <c r="N9"/>
  <c r="M9"/>
  <c r="F9"/>
  <c r="E9"/>
  <c r="D9"/>
  <c r="C9"/>
  <c r="Q7"/>
  <c r="P7"/>
  <c r="O7"/>
  <c r="N7"/>
  <c r="M7"/>
  <c r="D7"/>
  <c r="C7"/>
  <c r="F7"/>
  <c r="E7"/>
  <c r="Q6"/>
  <c r="P6"/>
  <c r="O6"/>
  <c r="N6"/>
  <c r="M6"/>
  <c r="D6"/>
  <c r="C6"/>
  <c r="F6"/>
  <c r="E6"/>
  <c r="U36"/>
  <c r="U35"/>
  <c r="U34"/>
  <c r="U33"/>
  <c r="U32"/>
  <c r="U31"/>
  <c r="U30"/>
  <c r="T36"/>
  <c r="T35"/>
  <c r="T34"/>
  <c r="T33"/>
  <c r="T32"/>
  <c r="T31"/>
  <c r="T30"/>
  <c r="U11"/>
  <c r="T11"/>
  <c r="U10"/>
  <c r="T10"/>
  <c r="U9"/>
  <c r="T9"/>
  <c r="U7"/>
  <c r="T7"/>
  <c r="U6"/>
  <c r="T6"/>
  <c r="U5"/>
  <c r="T5"/>
  <c r="E5"/>
  <c r="Q5"/>
  <c r="P5"/>
  <c r="O5"/>
  <c r="N5"/>
  <c r="M5"/>
  <c r="D5"/>
  <c r="C5"/>
  <c r="F5"/>
  <c r="J5"/>
  <c r="L5"/>
  <c r="G5"/>
  <c r="I5"/>
  <c r="BC10" i="20"/>
  <c r="BB10"/>
  <c r="BA10"/>
  <c r="AZ10"/>
  <c r="AY10"/>
  <c r="AW10"/>
  <c r="AV10"/>
  <c r="AR10"/>
  <c r="AQ10"/>
  <c r="AP10"/>
  <c r="AO10"/>
  <c r="AN10"/>
  <c r="AL10"/>
  <c r="AK10"/>
  <c r="AG10"/>
  <c r="AF10"/>
  <c r="AE10"/>
  <c r="AD10"/>
  <c r="AC10"/>
  <c r="AA10"/>
  <c r="Z10"/>
  <c r="V10"/>
  <c r="U10"/>
  <c r="T10"/>
  <c r="S10"/>
  <c r="R10"/>
  <c r="P10"/>
  <c r="O10"/>
  <c r="M10"/>
  <c r="L10"/>
  <c r="J10"/>
  <c r="I10"/>
  <c r="CJ5"/>
  <c r="CI5"/>
  <c r="CH5"/>
  <c r="CG5"/>
  <c r="CF5"/>
  <c r="CD5"/>
  <c r="CC5"/>
  <c r="BY5"/>
  <c r="BX5"/>
  <c r="BW5"/>
  <c r="BV5"/>
  <c r="BU5"/>
  <c r="BS5"/>
  <c r="BR5"/>
  <c r="BN5"/>
  <c r="BM5"/>
  <c r="BL5"/>
  <c r="BK5"/>
  <c r="BJ5"/>
  <c r="BH5"/>
  <c r="BG5"/>
  <c r="BC5"/>
  <c r="BB5"/>
  <c r="BA5"/>
  <c r="AZ5"/>
  <c r="AY5"/>
  <c r="AW5"/>
  <c r="AV5"/>
  <c r="AR5"/>
  <c r="AQ5"/>
  <c r="AP5"/>
  <c r="AO5"/>
  <c r="AN5"/>
  <c r="AL5"/>
  <c r="AK5"/>
  <c r="AG5"/>
  <c r="AF5"/>
  <c r="AE5"/>
  <c r="AD5"/>
  <c r="AC5"/>
  <c r="AA5"/>
  <c r="Z5"/>
  <c r="V5"/>
  <c r="U5"/>
  <c r="T5"/>
  <c r="S5"/>
  <c r="R5"/>
  <c r="P5"/>
  <c r="O5"/>
  <c r="M5"/>
  <c r="L5"/>
  <c r="F10"/>
  <c r="G10"/>
  <c r="D10"/>
  <c r="CB5"/>
  <c r="CA5"/>
  <c r="BZ5"/>
  <c r="BQ5"/>
  <c r="BP5"/>
  <c r="BO5"/>
  <c r="BF5"/>
  <c r="BE5"/>
  <c r="BD5"/>
  <c r="AU5"/>
  <c r="AT5"/>
  <c r="AS5"/>
  <c r="AJ5"/>
  <c r="AI5"/>
  <c r="AH5"/>
  <c r="Y5"/>
  <c r="X5"/>
  <c r="W5"/>
  <c r="A3" i="21"/>
  <c r="G10" i="23"/>
  <c r="K10"/>
  <c r="V10"/>
  <c r="Z10"/>
  <c r="AG10"/>
  <c r="AK10"/>
  <c r="AO10"/>
  <c r="AV10"/>
  <c r="AZ10"/>
  <c r="BD10"/>
  <c r="AV6"/>
  <c r="BB6"/>
  <c r="AV8"/>
  <c r="BA8"/>
  <c r="AZ11"/>
  <c r="BD11"/>
  <c r="AV13"/>
  <c r="AZ13"/>
  <c r="BD13"/>
  <c r="AZ14"/>
  <c r="BD14"/>
  <c r="AV16"/>
  <c r="AZ16"/>
  <c r="BD16"/>
  <c r="AZ17"/>
  <c r="BD17"/>
  <c r="AV19"/>
  <c r="AZ19"/>
  <c r="BD19"/>
  <c r="AZ20"/>
  <c r="BD20"/>
  <c r="AV22"/>
  <c r="AZ22"/>
  <c r="BD22"/>
  <c r="AZ23"/>
  <c r="BD23"/>
  <c r="AV25"/>
  <c r="AZ25"/>
  <c r="BD25"/>
  <c r="AZ26"/>
  <c r="BD26"/>
  <c r="AV28"/>
  <c r="AZ28"/>
  <c r="BD28"/>
  <c r="AZ29"/>
  <c r="BD29"/>
  <c r="AM6"/>
  <c r="AG8"/>
  <c r="AL8"/>
  <c r="AK11"/>
  <c r="AO11"/>
  <c r="AG13"/>
  <c r="AK13"/>
  <c r="AO13"/>
  <c r="AK14"/>
  <c r="AO14"/>
  <c r="AG16"/>
  <c r="AK16"/>
  <c r="AO16"/>
  <c r="AK17"/>
  <c r="AO17"/>
  <c r="AG19"/>
  <c r="AK19"/>
  <c r="AO19"/>
  <c r="AK20"/>
  <c r="AO20"/>
  <c r="AG22"/>
  <c r="AK22"/>
  <c r="AO22"/>
  <c r="AK23"/>
  <c r="AO23"/>
  <c r="AG25"/>
  <c r="AK25"/>
  <c r="AO25"/>
  <c r="AK26"/>
  <c r="AO26"/>
  <c r="AG28"/>
  <c r="AK28"/>
  <c r="AO28"/>
  <c r="AK29"/>
  <c r="AO29"/>
  <c r="R6"/>
  <c r="X6"/>
  <c r="R8"/>
  <c r="W8"/>
  <c r="V11"/>
  <c r="Z11"/>
  <c r="V13"/>
  <c r="Z13"/>
  <c r="V14"/>
  <c r="Z14"/>
  <c r="V16"/>
  <c r="Z16"/>
  <c r="V17"/>
  <c r="Z17"/>
  <c r="V19"/>
  <c r="Z19"/>
  <c r="V20"/>
  <c r="Z20"/>
  <c r="K29"/>
  <c r="G29"/>
  <c r="K28"/>
  <c r="G28"/>
  <c r="K26"/>
  <c r="G26"/>
  <c r="K25"/>
  <c r="G25"/>
  <c r="K23"/>
  <c r="G23"/>
  <c r="K22"/>
  <c r="G22"/>
  <c r="K20"/>
  <c r="G20"/>
  <c r="K19"/>
  <c r="G19"/>
  <c r="K17"/>
  <c r="G17"/>
  <c r="K16"/>
  <c r="G16"/>
  <c r="K14"/>
  <c r="G14"/>
  <c r="K13"/>
  <c r="G13"/>
  <c r="K11"/>
  <c r="G11"/>
  <c r="H8"/>
  <c r="C8"/>
  <c r="I6"/>
  <c r="R32" i="19"/>
  <c r="R11"/>
  <c r="R15" i="14"/>
  <c r="AG23"/>
  <c r="AB23"/>
  <c r="W23"/>
  <c r="AB22"/>
  <c r="W22"/>
  <c r="I22"/>
  <c r="AG26" i="12"/>
  <c r="AB26"/>
  <c r="AB25"/>
  <c r="W26"/>
  <c r="W25"/>
  <c r="I25"/>
  <c r="K12" i="1"/>
  <c r="O9" i="14"/>
  <c r="K9"/>
  <c r="C9"/>
  <c r="AC8"/>
  <c r="P8"/>
  <c r="K8"/>
  <c r="C8"/>
  <c r="O9" i="15"/>
  <c r="K9"/>
  <c r="C9"/>
  <c r="AC8"/>
  <c r="P8"/>
  <c r="K8"/>
  <c r="C8"/>
  <c r="O9" i="12"/>
  <c r="K9"/>
  <c r="C9"/>
  <c r="AC8"/>
  <c r="P8"/>
  <c r="K8"/>
  <c r="C8"/>
  <c r="P8" i="1"/>
  <c r="AC8"/>
  <c r="O9"/>
  <c r="K8"/>
  <c r="K9"/>
  <c r="C8"/>
  <c r="C9"/>
  <c r="T60" i="12"/>
  <c r="T62" i="1"/>
  <c r="Y38"/>
  <c r="Y29"/>
  <c r="Q36" i="12"/>
  <c r="Q39"/>
  <c r="Q42"/>
  <c r="Q33"/>
  <c r="R16"/>
  <c r="AC14"/>
  <c r="V14"/>
  <c r="AC13"/>
  <c r="V13"/>
  <c r="S47" i="14"/>
  <c r="S44"/>
  <c r="S41"/>
  <c r="S38"/>
  <c r="S35"/>
  <c r="S32"/>
  <c r="S29"/>
  <c r="S47" i="15"/>
  <c r="S44"/>
  <c r="S41"/>
  <c r="S38"/>
  <c r="S35"/>
  <c r="S32"/>
  <c r="S29"/>
  <c r="S42" i="12"/>
  <c r="S39"/>
  <c r="S36"/>
  <c r="S33"/>
  <c r="S47" i="1"/>
  <c r="S44"/>
  <c r="S41"/>
  <c r="S38"/>
  <c r="S35"/>
  <c r="S32"/>
  <c r="S29"/>
  <c r="AG47" i="14"/>
  <c r="AG44"/>
  <c r="AG41"/>
  <c r="AG38"/>
  <c r="AG35"/>
  <c r="AG32"/>
  <c r="AG29"/>
  <c r="AD47"/>
  <c r="AD44"/>
  <c r="AD41"/>
  <c r="AD38"/>
  <c r="AD35"/>
  <c r="AD32"/>
  <c r="AD29"/>
  <c r="Y47"/>
  <c r="Y44"/>
  <c r="Y41"/>
  <c r="Y38"/>
  <c r="Y35"/>
  <c r="Y32"/>
  <c r="Y29"/>
  <c r="AG47" i="15"/>
  <c r="AG44"/>
  <c r="AG41"/>
  <c r="AG38"/>
  <c r="AG35"/>
  <c r="AG32"/>
  <c r="AG29"/>
  <c r="AD47"/>
  <c r="AD44"/>
  <c r="AD41"/>
  <c r="AD38"/>
  <c r="AD35"/>
  <c r="AD32"/>
  <c r="AD29"/>
  <c r="Y47"/>
  <c r="Y44"/>
  <c r="Y41"/>
  <c r="Y38"/>
  <c r="Y35"/>
  <c r="Y32"/>
  <c r="Y29"/>
  <c r="AG42" i="12"/>
  <c r="AG39"/>
  <c r="AG36"/>
  <c r="AG33"/>
  <c r="AD42"/>
  <c r="AD39"/>
  <c r="AD36"/>
  <c r="AD33"/>
  <c r="Y42"/>
  <c r="Y39"/>
  <c r="Y36"/>
  <c r="Y33"/>
  <c r="AG47" i="1"/>
  <c r="AG44"/>
  <c r="AG41"/>
  <c r="AG38"/>
  <c r="AG35"/>
  <c r="AG32"/>
  <c r="AG29"/>
  <c r="AD47"/>
  <c r="AD44"/>
  <c r="AD41"/>
  <c r="AD38"/>
  <c r="AD35"/>
  <c r="AD32"/>
  <c r="AD29"/>
  <c r="Y47"/>
  <c r="Y44"/>
  <c r="Y41"/>
  <c r="Y35"/>
  <c r="Y32"/>
  <c r="Q47" i="14"/>
  <c r="Q44"/>
  <c r="Q41"/>
  <c r="Q38"/>
  <c r="Q35"/>
  <c r="Q32"/>
  <c r="Q29"/>
  <c r="O47"/>
  <c r="O44"/>
  <c r="O41"/>
  <c r="O38"/>
  <c r="O35"/>
  <c r="O32"/>
  <c r="O29"/>
  <c r="K48"/>
  <c r="K45"/>
  <c r="K42"/>
  <c r="K39"/>
  <c r="K36"/>
  <c r="K33"/>
  <c r="K30"/>
  <c r="K47"/>
  <c r="K44"/>
  <c r="K41"/>
  <c r="K38"/>
  <c r="K35"/>
  <c r="K32"/>
  <c r="K29"/>
  <c r="G48"/>
  <c r="G45"/>
  <c r="G42"/>
  <c r="G39"/>
  <c r="G36"/>
  <c r="G33"/>
  <c r="G30"/>
  <c r="G47"/>
  <c r="G44"/>
  <c r="G41"/>
  <c r="G38"/>
  <c r="G35"/>
  <c r="G32"/>
  <c r="G29"/>
  <c r="C47"/>
  <c r="C44"/>
  <c r="C41"/>
  <c r="C38"/>
  <c r="C35"/>
  <c r="C32"/>
  <c r="C29"/>
  <c r="O3" i="12"/>
  <c r="C47" i="15"/>
  <c r="C44"/>
  <c r="C41"/>
  <c r="C38"/>
  <c r="C35"/>
  <c r="C32"/>
  <c r="C29"/>
  <c r="Q47"/>
  <c r="Q44"/>
  <c r="Q41"/>
  <c r="Q38"/>
  <c r="Q35"/>
  <c r="Q32"/>
  <c r="Q29"/>
  <c r="O47"/>
  <c r="O44"/>
  <c r="O41"/>
  <c r="O38"/>
  <c r="O35"/>
  <c r="O32"/>
  <c r="O29"/>
  <c r="K48"/>
  <c r="K45"/>
  <c r="K42"/>
  <c r="K39"/>
  <c r="K36"/>
  <c r="K33"/>
  <c r="K30"/>
  <c r="K47"/>
  <c r="K44"/>
  <c r="K41"/>
  <c r="K38"/>
  <c r="K35"/>
  <c r="K32"/>
  <c r="K29"/>
  <c r="G48"/>
  <c r="G45"/>
  <c r="G42"/>
  <c r="G39"/>
  <c r="G36"/>
  <c r="G33"/>
  <c r="G30"/>
  <c r="G47"/>
  <c r="G44"/>
  <c r="G41"/>
  <c r="G38"/>
  <c r="G35"/>
  <c r="G32"/>
  <c r="G29"/>
  <c r="O3" i="14"/>
  <c r="AG23" i="15"/>
  <c r="AB23"/>
  <c r="W23"/>
  <c r="AB22"/>
  <c r="W22"/>
  <c r="I22"/>
  <c r="O3"/>
  <c r="O3" i="1"/>
  <c r="M58"/>
  <c r="J58"/>
  <c r="S58" i="12"/>
  <c r="O42"/>
  <c r="O39"/>
  <c r="O36"/>
  <c r="O33"/>
  <c r="K43"/>
  <c r="K40"/>
  <c r="K37"/>
  <c r="K34"/>
  <c r="K42"/>
  <c r="K39"/>
  <c r="K36"/>
  <c r="K33"/>
  <c r="G43"/>
  <c r="G40"/>
  <c r="G37"/>
  <c r="G34"/>
  <c r="G42"/>
  <c r="G39"/>
  <c r="G36"/>
  <c r="G33"/>
  <c r="K2" i="1"/>
  <c r="K48"/>
  <c r="K45"/>
  <c r="K42"/>
  <c r="K39"/>
  <c r="K36"/>
  <c r="K33"/>
  <c r="K30"/>
  <c r="G48"/>
  <c r="G45"/>
  <c r="G42"/>
  <c r="G39"/>
  <c r="G36"/>
  <c r="G33"/>
  <c r="G30"/>
  <c r="K47"/>
  <c r="K44"/>
  <c r="K41"/>
  <c r="K38"/>
  <c r="K35"/>
  <c r="K32"/>
  <c r="K29"/>
  <c r="G47"/>
  <c r="G44"/>
  <c r="G41"/>
  <c r="G38"/>
  <c r="G35"/>
  <c r="G32"/>
  <c r="G29"/>
  <c r="S60"/>
  <c r="Q47"/>
  <c r="Q44"/>
  <c r="Q41"/>
  <c r="Q38"/>
  <c r="Q35"/>
  <c r="Q32"/>
  <c r="Q29"/>
  <c r="O47"/>
  <c r="O44"/>
  <c r="O41"/>
  <c r="O38"/>
  <c r="O35"/>
  <c r="O32"/>
  <c r="O29"/>
  <c r="I22"/>
  <c r="AG23"/>
  <c r="AB23"/>
  <c r="W23"/>
  <c r="AB22"/>
  <c r="W22"/>
  <c r="R15"/>
  <c r="AC13"/>
  <c r="AC12"/>
  <c r="V12"/>
  <c r="S40" i="19"/>
  <c r="S43" l="1"/>
  <c r="F3" i="21"/>
  <c r="G3"/>
  <c r="S32" i="19"/>
  <c r="S34"/>
  <c r="S20"/>
  <c r="S8"/>
  <c r="R19"/>
  <c r="R8"/>
  <c r="S10"/>
  <c r="R39"/>
  <c r="R43"/>
  <c r="R38"/>
  <c r="D3" i="21"/>
  <c r="R37" i="19"/>
  <c r="R12"/>
  <c r="S41"/>
  <c r="S33"/>
  <c r="R5"/>
  <c r="R6"/>
  <c r="S37"/>
  <c r="S31"/>
  <c r="R10"/>
  <c r="S38"/>
  <c r="S35"/>
  <c r="S36"/>
  <c r="R33"/>
  <c r="R30"/>
  <c r="R41"/>
  <c r="R34"/>
  <c r="R25"/>
  <c r="R42"/>
  <c r="R35"/>
  <c r="E2" i="31"/>
  <c r="S9" i="19"/>
  <c r="S5"/>
  <c r="S7"/>
  <c r="S42"/>
  <c r="R7"/>
  <c r="S12"/>
  <c r="S18"/>
  <c r="S16"/>
  <c r="S24"/>
  <c r="S6"/>
  <c r="R15"/>
  <c r="R18"/>
  <c r="S15"/>
  <c r="R24"/>
  <c r="R21"/>
  <c r="R17"/>
  <c r="S19"/>
  <c r="S23"/>
  <c r="S21"/>
  <c r="S14"/>
  <c r="R23"/>
  <c r="B3" i="21"/>
  <c r="R9" i="19"/>
  <c r="S25"/>
  <c r="D2" i="31"/>
  <c r="R16" i="19"/>
  <c r="R22"/>
  <c r="R20"/>
  <c r="C3" i="21"/>
  <c r="S13" i="19"/>
  <c r="S11"/>
  <c r="S17"/>
  <c r="R31"/>
  <c r="R36"/>
  <c r="S30"/>
  <c r="E3" i="21"/>
  <c r="S39" i="19"/>
  <c r="R14"/>
  <c r="R13"/>
  <c r="S22"/>
  <c r="R40"/>
</calcChain>
</file>

<file path=xl/comments1.xml><?xml version="1.0" encoding="utf-8"?>
<comments xmlns="http://schemas.openxmlformats.org/spreadsheetml/2006/main">
  <authors>
    <author>Windows User</author>
    <author>tobishima</author>
    <author>富岡市教育委員会</author>
  </authors>
  <commentList>
    <comment ref="S3" authorId="0">
      <text>
        <r>
          <rPr>
            <b/>
            <sz val="9"/>
            <color indexed="10"/>
            <rFont val="ＭＳ Ｐゴシック"/>
            <family val="3"/>
            <charset val="128"/>
          </rPr>
          <t>県大会は大会回数、地区大会は地区名を選んでください。</t>
        </r>
      </text>
    </comment>
    <comment ref="AM8" authorId="1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令和元年度の大会回数
春季　第４３回
総体　第６９回
新人　第４６回
シートを削除しないで、このまま地区委員長へ添付送信してください。
生年月日の記入法
2004/7/8
黄色、緑色部分以外は、いじらないでください。
</t>
        </r>
      </text>
    </comment>
    <comment ref="K9" authorId="2">
      <text>
        <r>
          <rPr>
            <b/>
            <sz val="9"/>
            <color indexed="10"/>
            <rFont val="ＭＳ Ｐゴシック"/>
            <family val="3"/>
            <charset val="128"/>
          </rPr>
          <t>プロ用略式学校名は、４文字以内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tobishima</author>
    <author>富岡市教育委員会</author>
    <author>nishi-jhs052</author>
  </authors>
  <commentList>
    <comment ref="S3" authorId="0">
      <text>
        <r>
          <rPr>
            <b/>
            <sz val="9"/>
            <color indexed="10"/>
            <rFont val="ＭＳ Ｐゴシック"/>
            <family val="3"/>
            <charset val="128"/>
          </rPr>
          <t>県大会は大会回数、地区大会は地区名を選んでください。</t>
        </r>
      </text>
    </comment>
    <comment ref="AM8" authorId="1">
      <text>
        <r>
          <rPr>
            <b/>
            <sz val="12"/>
            <color indexed="10"/>
            <rFont val="ＭＳ Ｐゴシック"/>
            <family val="3"/>
            <charset val="128"/>
          </rPr>
          <t>令和元年度の大会回数
春季　第４３回
総体　第６９回
新人　第４６回
シートを削除しないで、このまま地区委員長へ添付送信してください。
生年月日の記入法
2004/7/8
黄色、緑色部分以外は、いじらないでください。
記入例シートをご覧ください。</t>
        </r>
      </text>
    </comment>
    <comment ref="K9" authorId="2">
      <text>
        <r>
          <rPr>
            <b/>
            <sz val="9"/>
            <color indexed="10"/>
            <rFont val="ＭＳ Ｐゴシック"/>
            <family val="3"/>
            <charset val="128"/>
          </rPr>
          <t>プロ用略式学校名は、４文字以内</t>
        </r>
      </text>
    </comment>
    <comment ref="BE87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88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90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91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93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94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96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97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99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00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02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03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05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06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08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09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11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12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14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15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17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18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20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21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23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24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26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27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29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30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32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33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35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36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38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39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41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42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44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45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47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48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56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57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59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60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62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63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65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66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68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69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71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72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74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75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77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78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80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81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83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84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86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87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89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90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92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93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  <comment ref="BE195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階級の最小値</t>
        </r>
      </text>
    </comment>
    <comment ref="BE196" authorId="3">
      <text>
        <r>
          <rPr>
            <b/>
            <sz val="9"/>
            <color indexed="81"/>
            <rFont val="ＭＳ Ｐゴシック"/>
            <family val="3"/>
            <charset val="128"/>
          </rPr>
          <t>階級の最大値</t>
        </r>
      </text>
    </comment>
  </commentList>
</comments>
</file>

<file path=xl/comments3.xml><?xml version="1.0" encoding="utf-8"?>
<comments xmlns="http://schemas.openxmlformats.org/spreadsheetml/2006/main">
  <authors>
    <author>tobishima</author>
  </authors>
  <commentList>
    <comment ref="AM5" author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comments4.xml><?xml version="1.0" encoding="utf-8"?>
<comments xmlns="http://schemas.openxmlformats.org/spreadsheetml/2006/main">
  <authors>
    <author>tobishima</author>
  </authors>
  <commentList>
    <comment ref="AM5" author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comments5.xml><?xml version="1.0" encoding="utf-8"?>
<comments xmlns="http://schemas.openxmlformats.org/spreadsheetml/2006/main">
  <authors>
    <author>tobishima</author>
  </authors>
  <commentList>
    <comment ref="AM5" author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comments6.xml><?xml version="1.0" encoding="utf-8"?>
<comments xmlns="http://schemas.openxmlformats.org/spreadsheetml/2006/main">
  <authors>
    <author>tobishima</author>
  </authors>
  <commentList>
    <comment ref="AM5" author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comments7.xml><?xml version="1.0" encoding="utf-8"?>
<comments xmlns="http://schemas.openxmlformats.org/spreadsheetml/2006/main">
  <authors>
    <author>tobishima</author>
  </authors>
  <commentList>
    <comment ref="AM5" author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comments8.xml><?xml version="1.0" encoding="utf-8"?>
<comments xmlns="http://schemas.openxmlformats.org/spreadsheetml/2006/main">
  <authors>
    <author>tobishima</author>
  </authors>
  <commentList>
    <comment ref="AM5" author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comments9.xml><?xml version="1.0" encoding="utf-8"?>
<comments xmlns="http://schemas.openxmlformats.org/spreadsheetml/2006/main">
  <authors>
    <author>tobishima</author>
  </authors>
  <commentList>
    <comment ref="AM5" authorId="0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入力は記入例を見て全て入力シートからおこなってください。</t>
        </r>
      </text>
    </comment>
  </commentList>
</comments>
</file>

<file path=xl/sharedStrings.xml><?xml version="1.0" encoding="utf-8"?>
<sst xmlns="http://schemas.openxmlformats.org/spreadsheetml/2006/main" count="1192" uniqueCount="303">
  <si>
    <t>監督の先生へお願い</t>
    <rPh sb="0" eb="2">
      <t>カントク</t>
    </rPh>
    <rPh sb="3" eb="5">
      <t>センセイ</t>
    </rPh>
    <rPh sb="7" eb="8">
      <t>ネガ</t>
    </rPh>
    <phoneticPr fontId="2"/>
  </si>
  <si>
    <t>大会の申込書作成上のお願いがあります。</t>
    <rPh sb="0" eb="2">
      <t>タイカイ</t>
    </rPh>
    <rPh sb="3" eb="6">
      <t>モウシコミショ</t>
    </rPh>
    <rPh sb="6" eb="8">
      <t>サクセイ</t>
    </rPh>
    <rPh sb="8" eb="9">
      <t>ジョウ</t>
    </rPh>
    <rPh sb="11" eb="12">
      <t>ネガ</t>
    </rPh>
    <phoneticPr fontId="2"/>
  </si>
  <si>
    <r>
      <t>②「外字確認」シートで、入力した文字に</t>
    </r>
    <r>
      <rPr>
        <b/>
        <sz val="18"/>
        <color rgb="FFFF0000"/>
        <rFont val="ＭＳ Ｐゴシック"/>
        <family val="3"/>
        <charset val="128"/>
      </rPr>
      <t>外字が使われていないのかを確認</t>
    </r>
    <r>
      <rPr>
        <sz val="18"/>
        <rFont val="ＭＳ Ｐゴシック"/>
        <family val="3"/>
        <charset val="128"/>
      </rPr>
      <t>してください。</t>
    </r>
    <rPh sb="2" eb="4">
      <t>ガイジ</t>
    </rPh>
    <rPh sb="4" eb="6">
      <t>カクニン</t>
    </rPh>
    <rPh sb="12" eb="14">
      <t>ニュウリョク</t>
    </rPh>
    <rPh sb="16" eb="18">
      <t>モジ</t>
    </rPh>
    <rPh sb="19" eb="21">
      <t>ガイジ</t>
    </rPh>
    <rPh sb="22" eb="23">
      <t>ツカ</t>
    </rPh>
    <rPh sb="32" eb="34">
      <t>カクニン</t>
    </rPh>
    <phoneticPr fontId="2"/>
  </si>
  <si>
    <r>
      <t>③入力・確認が終わりましたら、申込書を印刷をするとともに、</t>
    </r>
    <r>
      <rPr>
        <b/>
        <sz val="18"/>
        <color rgb="FFFF0000"/>
        <rFont val="ＭＳ Ｐゴシック"/>
        <family val="3"/>
        <charset val="128"/>
      </rPr>
      <t>このエクセルデータを地区委員長に送信</t>
    </r>
    <r>
      <rPr>
        <sz val="18"/>
        <rFont val="ＭＳ Ｐゴシック"/>
        <family val="3"/>
        <charset val="128"/>
      </rPr>
      <t>してください。
　 地区委員長さんは、各校のデータを集計して、プログラム用データとして事務局へ提出することになっています。</t>
    </r>
    <rPh sb="1" eb="3">
      <t>ニュウリョク</t>
    </rPh>
    <rPh sb="4" eb="6">
      <t>カクニン</t>
    </rPh>
    <rPh sb="7" eb="8">
      <t>オ</t>
    </rPh>
    <rPh sb="15" eb="18">
      <t>モウシコミショ</t>
    </rPh>
    <rPh sb="19" eb="21">
      <t>インサツ</t>
    </rPh>
    <rPh sb="39" eb="41">
      <t>チク</t>
    </rPh>
    <rPh sb="41" eb="44">
      <t>イインチョウ</t>
    </rPh>
    <rPh sb="45" eb="47">
      <t>ソウシン</t>
    </rPh>
    <rPh sb="57" eb="59">
      <t>チク</t>
    </rPh>
    <rPh sb="59" eb="62">
      <t>イインチョウ</t>
    </rPh>
    <rPh sb="66" eb="68">
      <t>カクコウ</t>
    </rPh>
    <rPh sb="73" eb="75">
      <t>シュウケイ</t>
    </rPh>
    <rPh sb="83" eb="84">
      <t>ヨウ</t>
    </rPh>
    <rPh sb="90" eb="93">
      <t>ジムキョク</t>
    </rPh>
    <rPh sb="94" eb="96">
      <t>テイシュツ</t>
    </rPh>
    <phoneticPr fontId="2"/>
  </si>
  <si>
    <r>
      <t>④</t>
    </r>
    <r>
      <rPr>
        <sz val="18"/>
        <color rgb="FFFF0000"/>
        <rFont val="ＭＳ Ｐゴシック"/>
        <family val="3"/>
        <charset val="128"/>
      </rPr>
      <t>個人戦の出場者数が、８名以上の場合</t>
    </r>
    <r>
      <rPr>
        <sz val="18"/>
        <rFont val="ＭＳ Ｐゴシック"/>
        <family val="3"/>
        <charset val="128"/>
      </rPr>
      <t>には、個人戦申込書の②、③を印刷して</t>
    </r>
    <r>
      <rPr>
        <sz val="18"/>
        <color rgb="FFFF0000"/>
        <rFont val="ＭＳ Ｐゴシック"/>
        <family val="3"/>
        <charset val="128"/>
      </rPr>
      <t>複数枚提出</t>
    </r>
    <r>
      <rPr>
        <sz val="18"/>
        <rFont val="ＭＳ Ｐゴシック"/>
        <family val="3"/>
        <charset val="128"/>
      </rPr>
      <t>してください。
　 男子は２１名、女子は１４名まで対応しています。入力欄が足りない場合には、２つめのファイルを作成してください。</t>
    </r>
    <rPh sb="1" eb="4">
      <t>コジンセン</t>
    </rPh>
    <rPh sb="5" eb="8">
      <t>シュツジョウシャ</t>
    </rPh>
    <rPh sb="8" eb="9">
      <t>スウ</t>
    </rPh>
    <rPh sb="12" eb="13">
      <t>メイ</t>
    </rPh>
    <rPh sb="13" eb="15">
      <t>イジョウ</t>
    </rPh>
    <rPh sb="16" eb="18">
      <t>バアイ</t>
    </rPh>
    <rPh sb="21" eb="24">
      <t>コジンセン</t>
    </rPh>
    <rPh sb="24" eb="27">
      <t>モウシコミショ</t>
    </rPh>
    <rPh sb="32" eb="34">
      <t>インサツ</t>
    </rPh>
    <rPh sb="36" eb="38">
      <t>フクスウ</t>
    </rPh>
    <rPh sb="38" eb="39">
      <t>マイ</t>
    </rPh>
    <rPh sb="39" eb="41">
      <t>テイシュツ</t>
    </rPh>
    <rPh sb="51" eb="53">
      <t>ダンシ</t>
    </rPh>
    <rPh sb="56" eb="57">
      <t>メイ</t>
    </rPh>
    <rPh sb="58" eb="60">
      <t>ジョシ</t>
    </rPh>
    <rPh sb="63" eb="64">
      <t>メイ</t>
    </rPh>
    <rPh sb="66" eb="68">
      <t>タイオウ</t>
    </rPh>
    <rPh sb="74" eb="77">
      <t>ニュウリョクラン</t>
    </rPh>
    <rPh sb="78" eb="79">
      <t>タ</t>
    </rPh>
    <rPh sb="82" eb="84">
      <t>バアイ</t>
    </rPh>
    <rPh sb="96" eb="98">
      <t>サクセイ</t>
    </rPh>
    <phoneticPr fontId="2"/>
  </si>
  <si>
    <t>以上です。よろしくお願いします。</t>
    <rPh sb="0" eb="2">
      <t>イジョウ</t>
    </rPh>
    <rPh sb="10" eb="11">
      <t>ネガ</t>
    </rPh>
    <phoneticPr fontId="2"/>
  </si>
  <si>
    <t>【記入例】</t>
    <rPh sb="1" eb="3">
      <t>キニュウ</t>
    </rPh>
    <rPh sb="3" eb="4">
      <t>レイ</t>
    </rPh>
    <phoneticPr fontId="2"/>
  </si>
  <si>
    <t>第４２回群馬県中学校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</si>
  <si>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　　大会</t>
    <rPh sb="2" eb="4">
      <t>タイカイ</t>
    </rPh>
    <phoneticPr fontId="2"/>
  </si>
  <si>
    <t>春季大会</t>
  </si>
  <si>
    <t>選択</t>
    <rPh sb="0" eb="2">
      <t>センタク</t>
    </rPh>
    <phoneticPr fontId="2"/>
  </si>
  <si>
    <t>入力</t>
    <rPh sb="0" eb="2">
      <t>ニュウリョク</t>
    </rPh>
    <phoneticPr fontId="2"/>
  </si>
  <si>
    <t>第４３回群馬県中学校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</si>
  <si>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第６８回群馬県中学校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</si>
  <si>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（ふりがな）</t>
    <phoneticPr fontId="2"/>
  </si>
  <si>
    <t>所　　　　在　　　　地</t>
    <rPh sb="0" eb="1">
      <t>トコロ</t>
    </rPh>
    <rPh sb="5" eb="6">
      <t>ザイ</t>
    </rPh>
    <rPh sb="10" eb="11">
      <t>チ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</si>
  <si>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</si>
  <si>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第６９回群馬県中学校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</si>
  <si>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</si>
  <si>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プロ用略式学校名</t>
    <rPh sb="2" eb="3">
      <t>ヨウ</t>
    </rPh>
    <rPh sb="3" eb="5">
      <t>リャクシキ</t>
    </rPh>
    <rPh sb="5" eb="8">
      <t>ガッコウメイ</t>
    </rPh>
    <phoneticPr fontId="2"/>
  </si>
  <si>
    <t>第４５回群馬県中学校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</si>
  <si>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ちゅうがっこう</t>
    <phoneticPr fontId="2"/>
  </si>
  <si>
    <t>〒</t>
    <phoneticPr fontId="2"/>
  </si>
  <si>
    <t>第４６回群馬県中学校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</si>
  <si>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中学校</t>
    <rPh sb="0" eb="3">
      <t>チュウガッコウ</t>
    </rPh>
    <phoneticPr fontId="2"/>
  </si>
  <si>
    <t>前橋市中学校</t>
    <rPh sb="0" eb="3">
      <t>マエバシシ</t>
    </rPh>
    <rPh sb="3" eb="6">
      <t>チュウガッコウ</t>
    </rPh>
    <phoneticPr fontId="2"/>
  </si>
  <si>
    <t>高崎市中体連</t>
    <rPh sb="0" eb="3">
      <t>タカサキシ</t>
    </rPh>
    <rPh sb="3" eb="6">
      <t>チュウタイレン</t>
    </rPh>
    <phoneticPr fontId="2"/>
  </si>
  <si>
    <t>桐生市・みどり市中学校</t>
    <rPh sb="0" eb="2">
      <t>キリュウ</t>
    </rPh>
    <rPh sb="2" eb="3">
      <t>シ</t>
    </rPh>
    <rPh sb="7" eb="8">
      <t>シ</t>
    </rPh>
    <rPh sb="8" eb="11">
      <t>チュウガッコウ</t>
    </rPh>
    <phoneticPr fontId="2"/>
  </si>
  <si>
    <t>男子団体監督名用</t>
    <rPh sb="0" eb="2">
      <t>ダンシ</t>
    </rPh>
    <rPh sb="2" eb="4">
      <t>ダンタイ</t>
    </rPh>
    <rPh sb="4" eb="6">
      <t>カントク</t>
    </rPh>
    <rPh sb="6" eb="7">
      <t>メイ</t>
    </rPh>
    <rPh sb="7" eb="8">
      <t>ヨウ</t>
    </rPh>
    <phoneticPr fontId="2"/>
  </si>
  <si>
    <t>伊勢崎市佐波郡中学校体育連盟</t>
    <rPh sb="0" eb="4">
      <t>イセサキシ</t>
    </rPh>
    <rPh sb="4" eb="7">
      <t>サワグン</t>
    </rPh>
    <rPh sb="7" eb="8">
      <t>チュウ</t>
    </rPh>
    <rPh sb="8" eb="10">
      <t>ガッコウ</t>
    </rPh>
    <rPh sb="10" eb="12">
      <t>タイイク</t>
    </rPh>
    <rPh sb="12" eb="14">
      <t>レンメイ</t>
    </rPh>
    <phoneticPr fontId="2"/>
  </si>
  <si>
    <t>引率 ・ 監督</t>
    <rPh sb="0" eb="2">
      <t>インソツ</t>
    </rPh>
    <rPh sb="5" eb="7">
      <t>カントク</t>
    </rPh>
    <phoneticPr fontId="2"/>
  </si>
  <si>
    <t>職　名</t>
    <rPh sb="0" eb="1">
      <t>ショク</t>
    </rPh>
    <rPh sb="2" eb="3">
      <t>メイ</t>
    </rPh>
    <phoneticPr fontId="2"/>
  </si>
  <si>
    <t>教諭</t>
    <rPh sb="0" eb="2">
      <t>キョウユ</t>
    </rPh>
    <phoneticPr fontId="2"/>
  </si>
  <si>
    <t>しもだ</t>
    <phoneticPr fontId="2"/>
  </si>
  <si>
    <t>かつみ</t>
    <phoneticPr fontId="2"/>
  </si>
  <si>
    <t>太田市中学校</t>
    <rPh sb="0" eb="3">
      <t>オオタシ</t>
    </rPh>
    <rPh sb="3" eb="6">
      <t>チュウガッコウ</t>
    </rPh>
    <phoneticPr fontId="2"/>
  </si>
  <si>
    <t>氏　　　名</t>
    <rPh sb="0" eb="1">
      <t>シ</t>
    </rPh>
    <rPh sb="4" eb="5">
      <t>メイ</t>
    </rPh>
    <phoneticPr fontId="2"/>
  </si>
  <si>
    <t>下田</t>
    <rPh sb="0" eb="2">
      <t>シモダ</t>
    </rPh>
    <phoneticPr fontId="2"/>
  </si>
  <si>
    <t>勝己</t>
    <rPh sb="0" eb="2">
      <t>カツミ</t>
    </rPh>
    <phoneticPr fontId="2"/>
  </si>
  <si>
    <t>沼田市中体連</t>
    <rPh sb="0" eb="3">
      <t>ヌマタシ</t>
    </rPh>
    <rPh sb="3" eb="6">
      <t>チュウタイレン</t>
    </rPh>
    <phoneticPr fontId="2"/>
  </si>
  <si>
    <t>館林市中学校</t>
    <rPh sb="0" eb="3">
      <t>タテバヤシシ</t>
    </rPh>
    <rPh sb="3" eb="6">
      <t>チュウガッコウ</t>
    </rPh>
    <phoneticPr fontId="2"/>
  </si>
  <si>
    <t>連絡先（学校以外）</t>
    <rPh sb="0" eb="3">
      <t>レンラクサキ</t>
    </rPh>
    <rPh sb="4" eb="6">
      <t>ガッコウ</t>
    </rPh>
    <rPh sb="6" eb="8">
      <t>イガイ</t>
    </rPh>
    <phoneticPr fontId="2"/>
  </si>
  <si>
    <t>　【自宅 ・携帯等】</t>
    <rPh sb="2" eb="4">
      <t>ジタク</t>
    </rPh>
    <rPh sb="6" eb="8">
      <t>ケイタイ</t>
    </rPh>
    <rPh sb="8" eb="9">
      <t>トウ</t>
    </rPh>
    <phoneticPr fontId="2"/>
  </si>
  <si>
    <t>０９０－１２３４－５６７８</t>
    <phoneticPr fontId="2"/>
  </si>
  <si>
    <t>渋川北群馬中学校</t>
    <rPh sb="0" eb="2">
      <t>シブカワ</t>
    </rPh>
    <rPh sb="2" eb="5">
      <t>キタグンマ</t>
    </rPh>
    <rPh sb="5" eb="8">
      <t>チュウガッコウ</t>
    </rPh>
    <phoneticPr fontId="2"/>
  </si>
  <si>
    <t>藤岡多野中体連</t>
    <rPh sb="0" eb="2">
      <t>フジオカ</t>
    </rPh>
    <rPh sb="2" eb="4">
      <t>タノ</t>
    </rPh>
    <rPh sb="4" eb="7">
      <t>チュウタイレン</t>
    </rPh>
    <phoneticPr fontId="2"/>
  </si>
  <si>
    <t>富岡甘楽中体連</t>
    <rPh sb="0" eb="2">
      <t>トミオカ</t>
    </rPh>
    <rPh sb="2" eb="4">
      <t>カンラ</t>
    </rPh>
    <rPh sb="4" eb="7">
      <t>チュウタイレン</t>
    </rPh>
    <phoneticPr fontId="2"/>
  </si>
  <si>
    <t>男子コーチ名用</t>
    <rPh sb="0" eb="2">
      <t>ダンシ</t>
    </rPh>
    <rPh sb="5" eb="6">
      <t>メイ</t>
    </rPh>
    <rPh sb="6" eb="7">
      <t>ヨウ</t>
    </rPh>
    <phoneticPr fontId="2"/>
  </si>
  <si>
    <t>安中市中学校</t>
    <rPh sb="0" eb="3">
      <t>アンナカシ</t>
    </rPh>
    <rPh sb="3" eb="6">
      <t>チュウガッコウ</t>
    </rPh>
    <phoneticPr fontId="2"/>
  </si>
  <si>
    <t>コーチの有無</t>
    <rPh sb="4" eb="6">
      <t>ウム</t>
    </rPh>
    <phoneticPr fontId="2"/>
  </si>
  <si>
    <t>外部コーチ 有</t>
  </si>
  <si>
    <t>有の場合</t>
    <rPh sb="0" eb="1">
      <t>ア</t>
    </rPh>
    <rPh sb="2" eb="4">
      <t>バアイ</t>
    </rPh>
    <phoneticPr fontId="2"/>
  </si>
  <si>
    <t>指導者資格</t>
    <rPh sb="0" eb="3">
      <t>シドウシャ</t>
    </rPh>
    <rPh sb="3" eb="5">
      <t>シカク</t>
    </rPh>
    <phoneticPr fontId="2"/>
  </si>
  <si>
    <t>利根郡中体連</t>
    <rPh sb="0" eb="3">
      <t>トネグン</t>
    </rPh>
    <rPh sb="3" eb="6">
      <t>チュウタイレン</t>
    </rPh>
    <phoneticPr fontId="2"/>
  </si>
  <si>
    <t>氏　　名</t>
    <rPh sb="0" eb="1">
      <t>シ</t>
    </rPh>
    <rPh sb="3" eb="4">
      <t>メイ</t>
    </rPh>
    <phoneticPr fontId="2"/>
  </si>
  <si>
    <t>Ａ</t>
  </si>
  <si>
    <t>吾妻郡中体連</t>
    <rPh sb="0" eb="3">
      <t>アガツマグン</t>
    </rPh>
    <rPh sb="3" eb="6">
      <t>チュウタイレン</t>
    </rPh>
    <phoneticPr fontId="2"/>
  </si>
  <si>
    <t>女子団体監督名</t>
    <rPh sb="0" eb="2">
      <t>ジョシ</t>
    </rPh>
    <rPh sb="2" eb="4">
      <t>ダンタイ</t>
    </rPh>
    <rPh sb="4" eb="6">
      <t>カントク</t>
    </rPh>
    <rPh sb="6" eb="7">
      <t>メイ</t>
    </rPh>
    <phoneticPr fontId="2"/>
  </si>
  <si>
    <t>邑楽郡中学校</t>
    <rPh sb="0" eb="3">
      <t>オウラグン</t>
    </rPh>
    <rPh sb="3" eb="6">
      <t>チュウガッコウ</t>
    </rPh>
    <phoneticPr fontId="2"/>
  </si>
  <si>
    <t>職名</t>
    <rPh sb="0" eb="2">
      <t>ショクメイ</t>
    </rPh>
    <phoneticPr fontId="2"/>
  </si>
  <si>
    <t>こばたけ</t>
    <phoneticPr fontId="2"/>
  </si>
  <si>
    <t>やすとみ</t>
    <phoneticPr fontId="2"/>
  </si>
  <si>
    <t>男子団体戦</t>
    <rPh sb="0" eb="2">
      <t>ダンシ</t>
    </rPh>
    <rPh sb="2" eb="5">
      <t>ダンタイセン</t>
    </rPh>
    <phoneticPr fontId="2"/>
  </si>
  <si>
    <t>小畑</t>
    <rPh sb="0" eb="2">
      <t>コバタケ</t>
    </rPh>
    <phoneticPr fontId="2"/>
  </si>
  <si>
    <t>弥富</t>
    <rPh sb="0" eb="1">
      <t>ヤ</t>
    </rPh>
    <rPh sb="1" eb="2">
      <t>トミ</t>
    </rPh>
    <phoneticPr fontId="2"/>
  </si>
  <si>
    <t>オーダー</t>
    <phoneticPr fontId="2"/>
  </si>
  <si>
    <t>（ふ　り　が　な）</t>
    <phoneticPr fontId="2"/>
  </si>
  <si>
    <t>学年</t>
    <rPh sb="0" eb="1">
      <t>ガク</t>
    </rPh>
    <rPh sb="1" eb="2">
      <t>トシ</t>
    </rPh>
    <phoneticPr fontId="2"/>
  </si>
  <si>
    <t>段級</t>
    <rPh sb="0" eb="1">
      <t>ダン</t>
    </rPh>
    <rPh sb="1" eb="2">
      <t>キュウ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</si>
  <si>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</si>
  <si>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全柔連
ＩＤ番号</t>
    <rPh sb="0" eb="3">
      <t>ゼンジュウレン</t>
    </rPh>
    <rPh sb="6" eb="8">
      <t>バンゴウ</t>
    </rPh>
    <phoneticPr fontId="2"/>
  </si>
  <si>
    <t>身長(cm)</t>
    <rPh sb="0" eb="1">
      <t>ミ</t>
    </rPh>
    <rPh sb="1" eb="2">
      <t>チョウ</t>
    </rPh>
    <phoneticPr fontId="2"/>
  </si>
  <si>
    <t>体重(kg)</t>
    <rPh sb="0" eb="1">
      <t>カラダ</t>
    </rPh>
    <rPh sb="1" eb="2">
      <t>シゲル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</si>
  <si>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</si>
  <si>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</si>
  <si>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連絡先</t>
    <rPh sb="0" eb="3">
      <t>レンラクサキ</t>
    </rPh>
    <phoneticPr fontId="2"/>
  </si>
  <si>
    <t>０８０－８７６５-４３２１</t>
    <phoneticPr fontId="2"/>
  </si>
  <si>
    <t>大　将</t>
    <rPh sb="0" eb="1">
      <t>ダイ</t>
    </rPh>
    <rPh sb="2" eb="3">
      <t>ショウ</t>
    </rPh>
    <phoneticPr fontId="2"/>
  </si>
  <si>
    <t>あべ</t>
    <phoneticPr fontId="2"/>
  </si>
  <si>
    <t>しんぞう</t>
    <phoneticPr fontId="2"/>
  </si>
  <si>
    <t>初</t>
  </si>
  <si>
    <t>女子コーチ名用</t>
    <rPh sb="0" eb="2">
      <t>ジョシ</t>
    </rPh>
    <rPh sb="5" eb="6">
      <t>メイ</t>
    </rPh>
    <rPh sb="6" eb="7">
      <t>ヨウ</t>
    </rPh>
    <phoneticPr fontId="2"/>
  </si>
  <si>
    <t>阿倍</t>
    <rPh sb="0" eb="2">
      <t>アベ</t>
    </rPh>
    <phoneticPr fontId="2"/>
  </si>
  <si>
    <t>晋三</t>
    <rPh sb="0" eb="2">
      <t>シンゾウ</t>
    </rPh>
    <phoneticPr fontId="2"/>
  </si>
  <si>
    <t>副　将</t>
    <rPh sb="0" eb="1">
      <t>フク</t>
    </rPh>
    <rPh sb="2" eb="3">
      <t>ショウ</t>
    </rPh>
    <phoneticPr fontId="2"/>
  </si>
  <si>
    <t>あそう</t>
    <phoneticPr fontId="2"/>
  </si>
  <si>
    <t>たろう</t>
    <phoneticPr fontId="2"/>
  </si>
  <si>
    <t>麻生</t>
    <rPh sb="0" eb="2">
      <t>アソウ</t>
    </rPh>
    <phoneticPr fontId="2"/>
  </si>
  <si>
    <t>太郎</t>
    <rPh sb="0" eb="2">
      <t>タロウ</t>
    </rPh>
    <phoneticPr fontId="2"/>
  </si>
  <si>
    <t>Ｂ</t>
  </si>
  <si>
    <t>中　堅</t>
    <rPh sb="0" eb="1">
      <t>ナカ</t>
    </rPh>
    <rPh sb="2" eb="3">
      <t>ケン</t>
    </rPh>
    <phoneticPr fontId="2"/>
  </si>
  <si>
    <t>こうの</t>
    <phoneticPr fontId="2"/>
  </si>
  <si>
    <t>河野</t>
    <rPh sb="0" eb="2">
      <t>コウノ</t>
    </rPh>
    <phoneticPr fontId="2"/>
  </si>
  <si>
    <t>次　鋒</t>
    <rPh sb="0" eb="1">
      <t>ツギ</t>
    </rPh>
    <rPh sb="2" eb="3">
      <t>ホコ</t>
    </rPh>
    <phoneticPr fontId="2"/>
  </si>
  <si>
    <t>はやし</t>
    <phoneticPr fontId="2"/>
  </si>
  <si>
    <t>よしまさ</t>
    <phoneticPr fontId="2"/>
  </si>
  <si>
    <t>林</t>
    <rPh sb="0" eb="1">
      <t>ハヤシ</t>
    </rPh>
    <phoneticPr fontId="2"/>
  </si>
  <si>
    <t>芳正</t>
    <rPh sb="0" eb="2">
      <t>ヨシマサ</t>
    </rPh>
    <phoneticPr fontId="2"/>
  </si>
  <si>
    <t>先　鋒</t>
    <rPh sb="0" eb="1">
      <t>サキ</t>
    </rPh>
    <phoneticPr fontId="2"/>
  </si>
  <si>
    <t>かとう</t>
    <phoneticPr fontId="2"/>
  </si>
  <si>
    <t>かつのぶ</t>
    <phoneticPr fontId="2"/>
  </si>
  <si>
    <t>加藤</t>
    <rPh sb="0" eb="2">
      <t>カトウ</t>
    </rPh>
    <phoneticPr fontId="2"/>
  </si>
  <si>
    <t>勝伸</t>
    <rPh sb="0" eb="2">
      <t>カツノブ</t>
    </rPh>
    <phoneticPr fontId="2"/>
  </si>
  <si>
    <t>補　員</t>
    <rPh sb="0" eb="1">
      <t>ホ</t>
    </rPh>
    <rPh sb="2" eb="3">
      <t>イン</t>
    </rPh>
    <phoneticPr fontId="2"/>
  </si>
  <si>
    <t>さいとう</t>
    <phoneticPr fontId="2"/>
  </si>
  <si>
    <t>けん</t>
    <phoneticPr fontId="2"/>
  </si>
  <si>
    <t>無</t>
  </si>
  <si>
    <t>参加人数(人)</t>
    <rPh sb="0" eb="2">
      <t>サンカ</t>
    </rPh>
    <rPh sb="2" eb="4">
      <t>ニンズウ</t>
    </rPh>
    <rPh sb="5" eb="6">
      <t>ニン</t>
    </rPh>
    <phoneticPr fontId="2"/>
  </si>
  <si>
    <t>齋藤</t>
    <rPh sb="0" eb="2">
      <t>サイトウ</t>
    </rPh>
    <phoneticPr fontId="2"/>
  </si>
  <si>
    <t>健</t>
    <rPh sb="0" eb="1">
      <t>ケン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</si>
  <si>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</si>
  <si>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</si>
  <si>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</si>
  <si>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せこう</t>
    <phoneticPr fontId="2"/>
  </si>
  <si>
    <t>ひろしげ</t>
    <phoneticPr fontId="2"/>
  </si>
  <si>
    <t>世耕</t>
    <rPh sb="0" eb="1">
      <t>セ</t>
    </rPh>
    <rPh sb="1" eb="2">
      <t>タガヤ</t>
    </rPh>
    <phoneticPr fontId="2"/>
  </si>
  <si>
    <t>弘成</t>
    <rPh sb="0" eb="2">
      <t>ヒロナリ</t>
    </rPh>
    <phoneticPr fontId="2"/>
  </si>
  <si>
    <t>（小数点未満は切り上げ）</t>
    <rPh sb="1" eb="4">
      <t>ショウスウテン</t>
    </rPh>
    <rPh sb="4" eb="6">
      <t>ミマン</t>
    </rPh>
    <rPh sb="7" eb="8">
      <t>キ</t>
    </rPh>
    <rPh sb="9" eb="10">
      <t>ア</t>
    </rPh>
    <phoneticPr fontId="2"/>
  </si>
  <si>
    <t>※本大会のプログラム、報道発表、ホームページ、記録集における氏名・学校名・学年・写真等の掲載に
　ついては、参加生徒の保護者の同意を得ています。</t>
    <rPh sb="1" eb="2">
      <t>ホン</t>
    </rPh>
    <rPh sb="2" eb="4">
      <t>タイカイ</t>
    </rPh>
    <rPh sb="11" eb="13">
      <t>ホウドウ</t>
    </rPh>
    <rPh sb="13" eb="15">
      <t>ハッピョウ</t>
    </rPh>
    <rPh sb="23" eb="26">
      <t>キロクシュウ</t>
    </rPh>
    <rPh sb="30" eb="32">
      <t>シメイ</t>
    </rPh>
    <rPh sb="33" eb="36">
      <t>ガッコウメイ</t>
    </rPh>
    <rPh sb="37" eb="39">
      <t>ガクネン</t>
    </rPh>
    <rPh sb="40" eb="42">
      <t>シャシン</t>
    </rPh>
    <rPh sb="42" eb="43">
      <t>トウ</t>
    </rPh>
    <rPh sb="44" eb="46">
      <t>ケイサイ</t>
    </rPh>
    <phoneticPr fontId="2"/>
  </si>
  <si>
    <t>　 なお、同意が得られない生徒は、別添によりその旨を報告します。</t>
    <rPh sb="5" eb="7">
      <t>ドウイ</t>
    </rPh>
    <rPh sb="8" eb="9">
      <t>エ</t>
    </rPh>
    <rPh sb="13" eb="15">
      <t>セイト</t>
    </rPh>
    <rPh sb="17" eb="19">
      <t>ベッテン</t>
    </rPh>
    <rPh sb="24" eb="25">
      <t>ムネ</t>
    </rPh>
    <rPh sb="26" eb="28">
      <t>ホウコク</t>
    </rPh>
    <phoneticPr fontId="2"/>
  </si>
  <si>
    <t>上記の生徒の大会参加を許可する。</t>
    <rPh sb="0" eb="2">
      <t>ジョウキ</t>
    </rPh>
    <rPh sb="3" eb="5">
      <t>セイト</t>
    </rPh>
    <rPh sb="6" eb="8">
      <t>タイカイ</t>
    </rPh>
    <rPh sb="8" eb="10">
      <t>サンカ</t>
    </rPh>
    <rPh sb="11" eb="13">
      <t>キョカ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</si>
  <si>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</si>
  <si>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</si>
  <si>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</si>
  <si>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校　長　名</t>
    <rPh sb="0" eb="1">
      <t>コウ</t>
    </rPh>
    <rPh sb="2" eb="3">
      <t>チョウ</t>
    </rPh>
    <rPh sb="4" eb="5">
      <t>メイ</t>
    </rPh>
    <phoneticPr fontId="2"/>
  </si>
  <si>
    <t>印</t>
    <rPh sb="0" eb="1">
      <t>イン</t>
    </rPh>
    <phoneticPr fontId="2"/>
  </si>
  <si>
    <t>女子団体戦</t>
    <rPh sb="0" eb="2">
      <t>ジョシ</t>
    </rPh>
    <rPh sb="2" eb="5">
      <t>ダンタイセン</t>
    </rPh>
    <phoneticPr fontId="2"/>
  </si>
  <si>
    <t>とよた</t>
    <phoneticPr fontId="2"/>
  </si>
  <si>
    <t>まゆこ</t>
    <phoneticPr fontId="2"/>
  </si>
  <si>
    <t>豊田</t>
    <rPh sb="0" eb="2">
      <t>トヨタ</t>
    </rPh>
    <phoneticPr fontId="2"/>
  </si>
  <si>
    <t>真由子</t>
    <rPh sb="0" eb="3">
      <t>マユコ</t>
    </rPh>
    <phoneticPr fontId="2"/>
  </si>
  <si>
    <t>のだ</t>
    <phoneticPr fontId="2"/>
  </si>
  <si>
    <t>せいこ</t>
    <phoneticPr fontId="2"/>
  </si>
  <si>
    <t>野田</t>
    <rPh sb="0" eb="2">
      <t>ノダ</t>
    </rPh>
    <phoneticPr fontId="2"/>
  </si>
  <si>
    <t>聖子</t>
    <rPh sb="0" eb="2">
      <t>セイコ</t>
    </rPh>
    <phoneticPr fontId="2"/>
  </si>
  <si>
    <t>かみかわ</t>
    <phoneticPr fontId="2"/>
  </si>
  <si>
    <t>ようこ</t>
    <phoneticPr fontId="2"/>
  </si>
  <si>
    <t>上川</t>
    <rPh sb="0" eb="2">
      <t>カミカワ</t>
    </rPh>
    <phoneticPr fontId="2"/>
  </si>
  <si>
    <t>陽子</t>
    <rPh sb="0" eb="2">
      <t>ヨウコ</t>
    </rPh>
    <phoneticPr fontId="2"/>
  </si>
  <si>
    <t>男子個人戦（春季・総体）</t>
    <rPh sb="0" eb="2">
      <t>ダンシ</t>
    </rPh>
    <rPh sb="2" eb="5">
      <t>コジンセン</t>
    </rPh>
    <rPh sb="6" eb="8">
      <t>シュンキ</t>
    </rPh>
    <rPh sb="9" eb="11">
      <t>ソウタイ</t>
    </rPh>
    <phoneticPr fontId="2"/>
  </si>
  <si>
    <t>階　級</t>
    <rPh sb="0" eb="1">
      <t>カイ</t>
    </rPh>
    <rPh sb="2" eb="3">
      <t>キュウ</t>
    </rPh>
    <phoneticPr fontId="2"/>
  </si>
  <si>
    <t>66kg</t>
  </si>
  <si>
    <t>さいとう</t>
  </si>
  <si>
    <t>けん</t>
  </si>
  <si>
    <t>90kg超</t>
  </si>
  <si>
    <t>あべ</t>
  </si>
  <si>
    <t>しんぞう</t>
  </si>
  <si>
    <t>81kg</t>
  </si>
  <si>
    <t>←再入力してください</t>
    <phoneticPr fontId="2"/>
  </si>
  <si>
    <t>女子個人戦（春季・総体）</t>
    <rPh sb="0" eb="2">
      <t>ジョシ</t>
    </rPh>
    <rPh sb="2" eb="5">
      <t>コジンセン</t>
    </rPh>
    <rPh sb="6" eb="8">
      <t>シュンキ</t>
    </rPh>
    <rPh sb="9" eb="11">
      <t>ソウタイ</t>
    </rPh>
    <phoneticPr fontId="2"/>
  </si>
  <si>
    <t>57kg</t>
  </si>
  <si>
    <t>のだ</t>
  </si>
  <si>
    <t>せいこ</t>
  </si>
  <si>
    <t>70kg超</t>
  </si>
  <si>
    <t>とよた</t>
  </si>
  <si>
    <t>まゆこ</t>
  </si>
  <si>
    <t>【入力シート】</t>
    <rPh sb="1" eb="3">
      <t>ニュウリョク</t>
    </rPh>
    <phoneticPr fontId="2"/>
  </si>
  <si>
    <t>第４４回群馬県中学校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</si>
  <si>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第７０回群馬県中学校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</si>
  <si>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第７１回群馬県中学校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</si>
  <si>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第４７回群馬県中学校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</si>
  <si>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男監督</t>
    <rPh sb="0" eb="1">
      <t>オトコ</t>
    </rPh>
    <rPh sb="1" eb="3">
      <t>カントク</t>
    </rPh>
    <phoneticPr fontId="2"/>
  </si>
  <si>
    <t>第４８回群馬県中学校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</si>
  <si>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女監督</t>
    <rPh sb="0" eb="1">
      <t>オンナ</t>
    </rPh>
    <rPh sb="1" eb="3">
      <t>カントク</t>
    </rPh>
    <phoneticPr fontId="2"/>
  </si>
  <si>
    <t>男コーチ</t>
    <rPh sb="0" eb="1">
      <t>オトコ</t>
    </rPh>
    <phoneticPr fontId="2"/>
  </si>
  <si>
    <t>女コーチ</t>
    <rPh sb="0" eb="1">
      <t>オンナ</t>
    </rPh>
    <phoneticPr fontId="2"/>
  </si>
  <si>
    <r>
      <t>このシートの文字は、</t>
    </r>
    <r>
      <rPr>
        <sz val="26"/>
        <rFont val="HGP創英角ﾎﾟｯﾌﾟ体"/>
        <family val="3"/>
        <charset val="128"/>
      </rPr>
      <t>「ポップ体」で表示</t>
    </r>
    <r>
      <rPr>
        <sz val="26"/>
        <color rgb="FFFF0000"/>
        <rFont val="HGP創英角ﾎﾟｯﾌﾟ体"/>
        <family val="3"/>
        <charset val="128"/>
      </rPr>
      <t>されています。
ポップ体でなく、「・」（ポツ）や「明朝体」の場合には、外字が使われています。
その文字につきましては、「入力シート」において</t>
    </r>
    <r>
      <rPr>
        <sz val="26"/>
        <rFont val="HGP創英角ﾎﾟｯﾌﾟ体"/>
        <family val="3"/>
        <charset val="128"/>
      </rPr>
      <t>外字からの変更</t>
    </r>
    <r>
      <rPr>
        <sz val="26"/>
        <color rgb="FFFF0000"/>
        <rFont val="HGP創英角ﾎﾟｯﾌﾟ体"/>
        <family val="3"/>
        <charset val="128"/>
      </rPr>
      <t>をお願いします。</t>
    </r>
    <rPh sb="6" eb="8">
      <t>モジ</t>
    </rPh>
    <rPh sb="14" eb="15">
      <t>タイ</t>
    </rPh>
    <rPh sb="17" eb="19">
      <t>ヒョウジ</t>
    </rPh>
    <rPh sb="30" eb="31">
      <t>タイ</t>
    </rPh>
    <rPh sb="44" eb="47">
      <t>ミンチョウタイ</t>
    </rPh>
    <rPh sb="49" eb="51">
      <t>バアイ</t>
    </rPh>
    <rPh sb="54" eb="56">
      <t>ガイジ</t>
    </rPh>
    <rPh sb="57" eb="58">
      <t>ツカ</t>
    </rPh>
    <rPh sb="68" eb="70">
      <t>モジ</t>
    </rPh>
    <rPh sb="79" eb="81">
      <t>ニュウリョク</t>
    </rPh>
    <rPh sb="89" eb="91">
      <t>ガイジ</t>
    </rPh>
    <rPh sb="94" eb="96">
      <t>ヘンコウ</t>
    </rPh>
    <rPh sb="98" eb="99">
      <t>ネガ</t>
    </rPh>
    <phoneticPr fontId="2"/>
  </si>
  <si>
    <t>例　：　←外字　　吉←OK</t>
    <rPh sb="0" eb="1">
      <t>レイ</t>
    </rPh>
    <rPh sb="6" eb="8">
      <t>ガイジ</t>
    </rPh>
    <rPh sb="10" eb="11">
      <t>キチ</t>
    </rPh>
    <phoneticPr fontId="2"/>
  </si>
  <si>
    <t>↑「吉」の下が長い外字が入力されています。（c4thの外字で、エデュコムが作成した外字）</t>
    <rPh sb="2" eb="3">
      <t>ヨシ</t>
    </rPh>
    <rPh sb="5" eb="6">
      <t>シタ</t>
    </rPh>
    <rPh sb="7" eb="8">
      <t>ナガ</t>
    </rPh>
    <rPh sb="9" eb="11">
      <t>ガイジ</t>
    </rPh>
    <rPh sb="12" eb="14">
      <t>ニュウリョク</t>
    </rPh>
    <rPh sb="27" eb="29">
      <t>ガイジ</t>
    </rPh>
    <rPh sb="37" eb="39">
      <t>サクセイ</t>
    </rPh>
    <rPh sb="41" eb="43">
      <t>ガイジ</t>
    </rPh>
    <phoneticPr fontId="2"/>
  </si>
  <si>
    <t>男子団体</t>
    <rPh sb="0" eb="2">
      <t>ダンシ</t>
    </rPh>
    <rPh sb="2" eb="4">
      <t>ダンタイ</t>
    </rPh>
    <phoneticPr fontId="2"/>
  </si>
  <si>
    <t>女子団体</t>
    <rPh sb="0" eb="1">
      <t>オンナ</t>
    </rPh>
    <rPh sb="2" eb="4">
      <t>ダンタイ</t>
    </rPh>
    <phoneticPr fontId="2"/>
  </si>
  <si>
    <t>男子個人</t>
    <rPh sb="0" eb="1">
      <t>オトコ</t>
    </rPh>
    <rPh sb="2" eb="4">
      <t>コジン</t>
    </rPh>
    <phoneticPr fontId="2"/>
  </si>
  <si>
    <t>女子個人</t>
    <rPh sb="0" eb="1">
      <t>オンナ</t>
    </rPh>
    <rPh sb="2" eb="4">
      <t>コジン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</si>
  <si>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</si>
  <si>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</si>
  <si>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度</t>
    <rPh sb="0" eb="1">
      <t>ド</t>
    </rPh>
    <phoneticPr fontId="2"/>
  </si>
  <si>
    <t>柔道大会</t>
    <rPh sb="0" eb="2">
      <t>ジュウドウ</t>
    </rPh>
    <rPh sb="2" eb="4">
      <t>タイカイ</t>
    </rPh>
    <phoneticPr fontId="2"/>
  </si>
  <si>
    <t>男子団体戦参加申込書</t>
    <rPh sb="0" eb="1">
      <t>オトコ</t>
    </rPh>
    <rPh sb="1" eb="2">
      <t>コ</t>
    </rPh>
    <rPh sb="2" eb="4">
      <t>ダンタイ</t>
    </rPh>
    <rPh sb="4" eb="5">
      <t>イクサ</t>
    </rPh>
    <rPh sb="5" eb="7">
      <t>サンカ</t>
    </rPh>
    <rPh sb="7" eb="10">
      <t>モウシコミショ</t>
    </rPh>
    <phoneticPr fontId="2"/>
  </si>
  <si>
    <t>女子団体戦参加申込書</t>
    <rPh sb="0" eb="1">
      <t>オンナ</t>
    </rPh>
    <rPh sb="1" eb="2">
      <t>コ</t>
    </rPh>
    <rPh sb="2" eb="4">
      <t>ダンタイ</t>
    </rPh>
    <rPh sb="4" eb="5">
      <t>イクサ</t>
    </rPh>
    <rPh sb="5" eb="7">
      <t>サンカ</t>
    </rPh>
    <rPh sb="7" eb="10">
      <t>モウシコミショ</t>
    </rPh>
    <phoneticPr fontId="2"/>
  </si>
  <si>
    <t>男子個人戦参加申込書</t>
    <rPh sb="0" eb="2">
      <t>ダンシ</t>
    </rPh>
    <rPh sb="2" eb="5">
      <t>コジンセン</t>
    </rPh>
    <rPh sb="5" eb="7">
      <t>サンカ</t>
    </rPh>
    <rPh sb="7" eb="10">
      <t>モウシコミショ</t>
    </rPh>
    <phoneticPr fontId="2"/>
  </si>
  <si>
    <t>女子個人戦参加申込書</t>
    <rPh sb="0" eb="2">
      <t>ジョシ</t>
    </rPh>
    <rPh sb="2" eb="5">
      <t>コジンセン</t>
    </rPh>
    <rPh sb="5" eb="7">
      <t>サンカ</t>
    </rPh>
    <rPh sb="7" eb="10">
      <t>モウシコミショ</t>
    </rPh>
    <phoneticPr fontId="2"/>
  </si>
  <si>
    <t>学校名</t>
    <rPh sb="0" eb="3">
      <t>ガッコウメイ</t>
    </rPh>
    <phoneticPr fontId="2"/>
  </si>
  <si>
    <t>男子参加人数</t>
    <rPh sb="0" eb="2">
      <t>ダンシ</t>
    </rPh>
    <rPh sb="2" eb="4">
      <t>サンカ</t>
    </rPh>
    <rPh sb="4" eb="6">
      <t>ニンズウ</t>
    </rPh>
    <phoneticPr fontId="2"/>
  </si>
  <si>
    <t>女子参加人数</t>
    <rPh sb="0" eb="2">
      <t>ジョシ</t>
    </rPh>
    <rPh sb="2" eb="4">
      <t>サンカ</t>
    </rPh>
    <rPh sb="4" eb="6">
      <t>ニンズウ</t>
    </rPh>
    <phoneticPr fontId="2"/>
  </si>
  <si>
    <t>合計参加人数</t>
    <rPh sb="0" eb="2">
      <t>ゴウケイ</t>
    </rPh>
    <rPh sb="2" eb="4">
      <t>サンカ</t>
    </rPh>
    <rPh sb="4" eb="6">
      <t>ニンズウ</t>
    </rPh>
    <phoneticPr fontId="2"/>
  </si>
  <si>
    <t>大会参加費・特別救護費</t>
    <rPh sb="6" eb="8">
      <t>トクベツ</t>
    </rPh>
    <rPh sb="8" eb="11">
      <t>キュウゴヒ</t>
    </rPh>
    <phoneticPr fontId="2"/>
  </si>
  <si>
    <t>一人分は</t>
    <rPh sb="0" eb="2">
      <t>ヒトリ</t>
    </rPh>
    <rPh sb="2" eb="3">
      <t>ブン</t>
    </rPh>
    <phoneticPr fontId="2"/>
  </si>
  <si>
    <t>参加費（１００円）＋特別救護費(２００円)＝３００円</t>
    <rPh sb="0" eb="3">
      <t>サンカヒ</t>
    </rPh>
    <rPh sb="7" eb="8">
      <t>エン</t>
    </rPh>
    <rPh sb="25" eb="26">
      <t>エン</t>
    </rPh>
    <phoneticPr fontId="2"/>
  </si>
  <si>
    <t>となります。</t>
    <phoneticPr fontId="2"/>
  </si>
  <si>
    <t>監督氏名</t>
    <rPh sb="0" eb="2">
      <t>カントク</t>
    </rPh>
    <rPh sb="2" eb="4">
      <t>シメイ</t>
    </rPh>
    <phoneticPr fontId="2"/>
  </si>
  <si>
    <t>コーチ氏名</t>
    <rPh sb="3" eb="5">
      <t>シメイ</t>
    </rPh>
    <phoneticPr fontId="2"/>
  </si>
  <si>
    <t>大将</t>
    <rPh sb="0" eb="2">
      <t>タイショウ</t>
    </rPh>
    <phoneticPr fontId="2"/>
  </si>
  <si>
    <t>認証柔道衣番号</t>
    <rPh sb="0" eb="2">
      <t>ニンショウ</t>
    </rPh>
    <rPh sb="2" eb="4">
      <t>ジュウドウ</t>
    </rPh>
    <rPh sb="4" eb="5">
      <t>イ</t>
    </rPh>
    <rPh sb="5" eb="7">
      <t>バンゴウ</t>
    </rPh>
    <phoneticPr fontId="2"/>
  </si>
  <si>
    <t>副将</t>
    <rPh sb="0" eb="2">
      <t>フクショウ</t>
    </rPh>
    <phoneticPr fontId="2"/>
  </si>
  <si>
    <t>中堅</t>
    <rPh sb="0" eb="2">
      <t>チュウケン</t>
    </rPh>
    <phoneticPr fontId="2"/>
  </si>
  <si>
    <t>次鋒</t>
    <rPh sb="0" eb="1">
      <t>ジ</t>
    </rPh>
    <rPh sb="1" eb="2">
      <t>ホコ</t>
    </rPh>
    <phoneticPr fontId="2"/>
  </si>
  <si>
    <t>先鋒</t>
    <rPh sb="0" eb="2">
      <t>センポウ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</si>
  <si>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</si>
  <si>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</si>
  <si>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正式名称（正確にご記入ください）</t>
    <rPh sb="0" eb="2">
      <t>セイシキ</t>
    </rPh>
    <rPh sb="2" eb="4">
      <t>メイショウ</t>
    </rPh>
    <rPh sb="5" eb="7">
      <t>セイカク</t>
    </rPh>
    <rPh sb="9" eb="11">
      <t>キニュウ</t>
    </rPh>
    <phoneticPr fontId="2"/>
  </si>
  <si>
    <t>プログラム記載用</t>
    <rPh sb="5" eb="7">
      <t>キサイ</t>
    </rPh>
    <rPh sb="7" eb="8">
      <t>ヨウ</t>
    </rPh>
    <phoneticPr fontId="2"/>
  </si>
  <si>
    <t>姓</t>
    <rPh sb="0" eb="1">
      <t>セイ</t>
    </rPh>
    <phoneticPr fontId="2"/>
  </si>
  <si>
    <t>学年</t>
    <rPh sb="0" eb="2">
      <t>ガクネン</t>
    </rPh>
    <phoneticPr fontId="2"/>
  </si>
  <si>
    <t>段</t>
    <rPh sb="0" eb="1">
      <t>ダン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</si>
  <si>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</si>
  <si>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</si>
  <si>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</si>
  <si>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上衣</t>
    <rPh sb="0" eb="2">
      <t>ウワギ</t>
    </rPh>
    <phoneticPr fontId="2"/>
  </si>
  <si>
    <t>下穿</t>
    <rPh sb="0" eb="1">
      <t>シタ</t>
    </rPh>
    <rPh sb="1" eb="2">
      <t>ハ</t>
    </rPh>
    <phoneticPr fontId="2"/>
  </si>
  <si>
    <t>帯</t>
    <rPh sb="0" eb="1">
      <t>オビ</t>
    </rPh>
    <phoneticPr fontId="2"/>
  </si>
  <si>
    <t>ふりがな</t>
    <phoneticPr fontId="2"/>
  </si>
  <si>
    <t>しんとうそんりつしんとう</t>
  </si>
  <si>
    <t>しんとう</t>
  </si>
  <si>
    <t>ぐんま</t>
    <phoneticPr fontId="2"/>
  </si>
  <si>
    <t>記入例</t>
    <rPh sb="0" eb="2">
      <t>キニュウ</t>
    </rPh>
    <rPh sb="2" eb="3">
      <t>レイ</t>
    </rPh>
    <phoneticPr fontId="2"/>
  </si>
  <si>
    <t>榛東村立榛東</t>
    <rPh sb="0" eb="2">
      <t>シントウ</t>
    </rPh>
    <rPh sb="2" eb="4">
      <t>ソンリツ</t>
    </rPh>
    <rPh sb="4" eb="6">
      <t>シントウ</t>
    </rPh>
    <phoneticPr fontId="2"/>
  </si>
  <si>
    <t>榛東</t>
    <rPh sb="0" eb="2">
      <t>シントウ</t>
    </rPh>
    <phoneticPr fontId="2"/>
  </si>
  <si>
    <t>前橋</t>
    <rPh sb="0" eb="2">
      <t>マエバシ</t>
    </rPh>
    <phoneticPr fontId="2"/>
  </si>
  <si>
    <t>一郎</t>
    <rPh sb="0" eb="2">
      <t>イチロウ</t>
    </rPh>
    <phoneticPr fontId="2"/>
  </si>
  <si>
    <t>高崎</t>
    <rPh sb="0" eb="2">
      <t>タカサキ</t>
    </rPh>
    <phoneticPr fontId="2"/>
  </si>
  <si>
    <t>五郎</t>
    <rPh sb="0" eb="2">
      <t>ゴロウ</t>
    </rPh>
    <phoneticPr fontId="2"/>
  </si>
  <si>
    <t>群馬</t>
    <rPh sb="0" eb="2">
      <t>グンマ</t>
    </rPh>
    <phoneticPr fontId="2"/>
  </si>
  <si>
    <t>初</t>
    <rPh sb="0" eb="1">
      <t>ショ</t>
    </rPh>
    <phoneticPr fontId="2"/>
  </si>
  <si>
    <t>JU0001</t>
    <phoneticPr fontId="2"/>
  </si>
  <si>
    <t>JU0002</t>
    <phoneticPr fontId="2"/>
  </si>
  <si>
    <t>JU0003</t>
    <phoneticPr fontId="2"/>
  </si>
  <si>
    <t>校名</t>
    <rPh sb="0" eb="2">
      <t>コウメイ</t>
    </rPh>
    <phoneticPr fontId="2"/>
  </si>
  <si>
    <t>補欠</t>
    <rPh sb="0" eb="2">
      <t>ホケツ</t>
    </rPh>
    <phoneticPr fontId="2"/>
  </si>
  <si>
    <t>はなこ</t>
    <phoneticPr fontId="2"/>
  </si>
  <si>
    <t>花子</t>
    <rPh sb="0" eb="2">
      <t>ハナコ</t>
    </rPh>
    <phoneticPr fontId="2"/>
  </si>
  <si>
    <t>JU0001</t>
  </si>
  <si>
    <t>JU0002</t>
  </si>
  <si>
    <t>JU0004</t>
    <phoneticPr fontId="2"/>
  </si>
  <si>
    <t>女子
団体</t>
    <rPh sb="0" eb="2">
      <t>ジョシ</t>
    </rPh>
    <rPh sb="3" eb="5">
      <t>ダンタイ</t>
    </rPh>
    <phoneticPr fontId="2"/>
  </si>
  <si>
    <t>No</t>
    <phoneticPr fontId="2"/>
  </si>
  <si>
    <t>男子個人</t>
    <rPh sb="0" eb="2">
      <t>ダンシ</t>
    </rPh>
    <rPh sb="2" eb="4">
      <t>コジン</t>
    </rPh>
    <phoneticPr fontId="2"/>
  </si>
  <si>
    <t>選手氏名</t>
    <rPh sb="0" eb="2">
      <t>センシュ</t>
    </rPh>
    <rPh sb="2" eb="4">
      <t>シメイ</t>
    </rPh>
    <phoneticPr fontId="2"/>
  </si>
  <si>
    <t>★１コーチ氏名</t>
    <rPh sb="5" eb="7">
      <t>シメイ</t>
    </rPh>
    <phoneticPr fontId="2"/>
  </si>
  <si>
    <t>学校ＴＥＬ</t>
    <rPh sb="0" eb="2">
      <t>ガッコウ</t>
    </rPh>
    <phoneticPr fontId="2"/>
  </si>
  <si>
    <t>監督携帯ＴＥＬ</t>
    <rPh sb="0" eb="2">
      <t>カントク</t>
    </rPh>
    <rPh sb="2" eb="4">
      <t>ケイタイ</t>
    </rPh>
    <phoneticPr fontId="2"/>
  </si>
  <si>
    <t>★２保護者または
外部指導者引率</t>
    <rPh sb="2" eb="5">
      <t>ホゴシャ</t>
    </rPh>
    <rPh sb="9" eb="11">
      <t>ガイブ</t>
    </rPh>
    <rPh sb="11" eb="14">
      <t>シドウシャ</t>
    </rPh>
    <rPh sb="14" eb="16">
      <t>インソツ</t>
    </rPh>
    <phoneticPr fontId="2"/>
  </si>
  <si>
    <t>階級</t>
    <phoneticPr fontId="2"/>
  </si>
  <si>
    <t>正式学校名</t>
    <rPh sb="0" eb="2">
      <t>セイシキ</t>
    </rPh>
    <rPh sb="2" eb="5">
      <t>ガッコウメイ</t>
    </rPh>
    <phoneticPr fontId="2"/>
  </si>
  <si>
    <t>プログラム用学校名</t>
    <rPh sb="5" eb="6">
      <t>ヨウ</t>
    </rPh>
    <rPh sb="6" eb="9">
      <t>ガッコウメイ</t>
    </rPh>
    <phoneticPr fontId="2"/>
  </si>
  <si>
    <t>例</t>
    <rPh sb="0" eb="1">
      <t>レイ</t>
    </rPh>
    <phoneticPr fontId="2"/>
  </si>
  <si>
    <t>50kg</t>
    <phoneticPr fontId="2"/>
  </si>
  <si>
    <t>しんとうそんりつしんとう</t>
    <phoneticPr fontId="2"/>
  </si>
  <si>
    <t>しんとう</t>
    <phoneticPr fontId="2"/>
  </si>
  <si>
    <t>前橋　一郎</t>
    <rPh sb="0" eb="2">
      <t>マエバシ</t>
    </rPh>
    <rPh sb="3" eb="5">
      <t>イチロウ</t>
    </rPh>
    <phoneticPr fontId="2"/>
  </si>
  <si>
    <t>高崎　五郎</t>
    <rPh sb="0" eb="2">
      <t>タカサキ</t>
    </rPh>
    <rPh sb="3" eb="5">
      <t>ゴロウ</t>
    </rPh>
    <phoneticPr fontId="2"/>
  </si>
  <si>
    <t>○○○－○○○－○○○○</t>
  </si>
  <si>
    <t>○○○－○○○○－○○○○</t>
  </si>
  <si>
    <t>女子個人</t>
    <rPh sb="0" eb="2">
      <t>ジョシ</t>
    </rPh>
    <rPh sb="2" eb="4">
      <t>コジン</t>
    </rPh>
    <phoneticPr fontId="2"/>
  </si>
  <si>
    <t>順位</t>
    <phoneticPr fontId="2"/>
  </si>
  <si>
    <t>48kg</t>
    <phoneticPr fontId="2"/>
  </si>
  <si>
    <t>男子監督</t>
    <rPh sb="0" eb="2">
      <t>ダンシ</t>
    </rPh>
    <rPh sb="2" eb="4">
      <t>カントク</t>
    </rPh>
    <phoneticPr fontId="2"/>
  </si>
  <si>
    <t>男子コーチ</t>
    <rPh sb="0" eb="2">
      <t>ダンシ</t>
    </rPh>
    <phoneticPr fontId="2"/>
  </si>
  <si>
    <t>女子監督</t>
    <rPh sb="0" eb="2">
      <t>ジョシ</t>
    </rPh>
    <rPh sb="2" eb="4">
      <t>カントク</t>
    </rPh>
    <phoneticPr fontId="2"/>
  </si>
  <si>
    <t>女子コーチ</t>
    <rPh sb="0" eb="2">
      <t>ジョシ</t>
    </rPh>
    <phoneticPr fontId="2"/>
  </si>
  <si>
    <r>
      <t>本申し込みファイルについてのお</t>
    </r>
    <r>
      <rPr>
        <sz val="18"/>
        <color rgb="FFFF0000"/>
        <rFont val="ＭＳ Ｐゴシック"/>
        <family val="3"/>
        <charset val="128"/>
      </rPr>
      <t>問い合わせ</t>
    </r>
    <r>
      <rPr>
        <sz val="18"/>
        <rFont val="ＭＳ Ｐゴシック"/>
        <family val="3"/>
        <charset val="128"/>
      </rPr>
      <t>は、「富岡西中 吉田（0274-62-2017）」までお願いします。</t>
    </r>
    <rPh sb="0" eb="1">
      <t>ホン</t>
    </rPh>
    <rPh sb="1" eb="2">
      <t>モウ</t>
    </rPh>
    <rPh sb="3" eb="4">
      <t>コ</t>
    </rPh>
    <rPh sb="15" eb="16">
      <t>ト</t>
    </rPh>
    <rPh sb="17" eb="18">
      <t>ア</t>
    </rPh>
    <rPh sb="23" eb="25">
      <t>トミオカ</t>
    </rPh>
    <rPh sb="25" eb="26">
      <t>ニシ</t>
    </rPh>
    <rPh sb="26" eb="27">
      <t>チュウ</t>
    </rPh>
    <rPh sb="28" eb="30">
      <t>ヨシダ</t>
    </rPh>
    <rPh sb="48" eb="49">
      <t>ネガ</t>
    </rPh>
    <phoneticPr fontId="2"/>
  </si>
  <si>
    <t>男子団体</t>
    <phoneticPr fontId="2"/>
  </si>
  <si>
    <t>まえばしいちろう</t>
    <phoneticPr fontId="2"/>
  </si>
  <si>
    <t>まえばしいちろう</t>
    <phoneticPr fontId="2"/>
  </si>
  <si>
    <t>たかさきごろう</t>
    <phoneticPr fontId="2"/>
  </si>
  <si>
    <t>ぐんまたろう</t>
    <phoneticPr fontId="2"/>
  </si>
  <si>
    <t>せい</t>
    <phoneticPr fontId="2"/>
  </si>
  <si>
    <t>めい</t>
    <phoneticPr fontId="2"/>
  </si>
  <si>
    <t>ふりがな</t>
    <phoneticPr fontId="2"/>
  </si>
  <si>
    <t>ふりがな</t>
    <phoneticPr fontId="2"/>
  </si>
  <si>
    <t>たかさきごろう</t>
    <phoneticPr fontId="2"/>
  </si>
  <si>
    <t>ぐんまはなこ</t>
    <phoneticPr fontId="2"/>
  </si>
  <si>
    <t>沼田</t>
    <rPh sb="0" eb="2">
      <t>ヌマタ</t>
    </rPh>
    <phoneticPr fontId="2"/>
  </si>
  <si>
    <t>ぬまた</t>
    <phoneticPr fontId="2"/>
  </si>
  <si>
    <t>ぬまたしりつぬまた</t>
    <phoneticPr fontId="2"/>
  </si>
  <si>
    <t>沼田市立沼田</t>
    <rPh sb="0" eb="4">
      <t>ヌマタシリツ</t>
    </rPh>
    <rPh sb="4" eb="6">
      <t>ヌマタ</t>
    </rPh>
    <phoneticPr fontId="2"/>
  </si>
  <si>
    <t>378-0053</t>
    <phoneticPr fontId="2"/>
  </si>
  <si>
    <t>沼田市東原新町１８０１番地１</t>
    <rPh sb="0" eb="3">
      <t>ヌマタシ</t>
    </rPh>
    <rPh sb="3" eb="7">
      <t>ヒガシハラシンマチ</t>
    </rPh>
    <rPh sb="11" eb="13">
      <t>バンチ</t>
    </rPh>
    <phoneticPr fontId="2"/>
  </si>
  <si>
    <t>０２７８－２３－１１１６</t>
    <phoneticPr fontId="2"/>
  </si>
  <si>
    <t>　</t>
    <phoneticPr fontId="2"/>
  </si>
  <si>
    <t>小川</t>
    <rPh sb="0" eb="2">
      <t>オガワ</t>
    </rPh>
    <phoneticPr fontId="2"/>
  </si>
  <si>
    <t>真太郎</t>
    <rPh sb="0" eb="3">
      <t>シンタロウ</t>
    </rPh>
    <phoneticPr fontId="2"/>
  </si>
  <si>
    <t>しんたろう</t>
    <phoneticPr fontId="2"/>
  </si>
  <si>
    <t>おがわ</t>
    <phoneticPr fontId="2"/>
  </si>
  <si>
    <t>沼田市立沼田中学校</t>
    <rPh sb="0" eb="4">
      <t>ヌマタシリツ</t>
    </rPh>
    <rPh sb="4" eb="6">
      <t>ヌマタ</t>
    </rPh>
    <rPh sb="6" eb="9">
      <t>チュウガッコウ</t>
    </rPh>
    <phoneticPr fontId="2"/>
  </si>
  <si>
    <t>竹林</t>
    <rPh sb="0" eb="2">
      <t>タケバヤシ</t>
    </rPh>
    <phoneticPr fontId="2"/>
  </si>
  <si>
    <t>千晴</t>
    <rPh sb="0" eb="2">
      <t>チハル</t>
    </rPh>
    <phoneticPr fontId="2"/>
  </si>
  <si>
    <t>たけばやし</t>
    <phoneticPr fontId="2"/>
  </si>
  <si>
    <t>ちはる</t>
    <phoneticPr fontId="2"/>
  </si>
  <si>
    <t>横坂　隆司</t>
    <rPh sb="0" eb="2">
      <t>ヨコサカ</t>
    </rPh>
    <rPh sb="3" eb="5">
      <t>タカシ</t>
    </rPh>
    <phoneticPr fontId="2"/>
  </si>
  <si>
    <t>平成３１</t>
    <rPh sb="0" eb="2">
      <t>ヘイセイ</t>
    </rPh>
    <phoneticPr fontId="2"/>
  </si>
  <si>
    <t>２０１９</t>
    <phoneticPr fontId="2"/>
  </si>
  <si>
    <r>
      <t>①「記入例」のシートを参考にして、必要事項を</t>
    </r>
    <r>
      <rPr>
        <b/>
        <sz val="18"/>
        <color rgb="FFFF0000"/>
        <rFont val="ＭＳ Ｐゴシック"/>
        <family val="3"/>
        <charset val="128"/>
      </rPr>
      <t>「入力シート」だけに入力</t>
    </r>
    <r>
      <rPr>
        <sz val="18"/>
        <rFont val="ＭＳ Ｐゴシック"/>
        <family val="3"/>
        <charset val="128"/>
      </rPr>
      <t>してください。</t>
    </r>
    <rPh sb="2" eb="4">
      <t>キニュウ</t>
    </rPh>
    <rPh sb="4" eb="5">
      <t>レイ</t>
    </rPh>
    <rPh sb="11" eb="13">
      <t>サンコウ</t>
    </rPh>
    <rPh sb="23" eb="25">
      <t>ニュウリョク</t>
    </rPh>
    <rPh sb="32" eb="34">
      <t>ニュウリョク</t>
    </rPh>
    <phoneticPr fontId="2"/>
  </si>
  <si>
    <t>部活動指導員</t>
    <rPh sb="0" eb="3">
      <t>ブカツドウ</t>
    </rPh>
    <rPh sb="3" eb="6">
      <t>シドウイン</t>
    </rPh>
    <phoneticPr fontId="2"/>
  </si>
  <si>
    <t>部活動
指導員</t>
    <rPh sb="0" eb="3">
      <t>ブカツドウ</t>
    </rPh>
    <rPh sb="4" eb="7">
      <t>シドウイン</t>
    </rPh>
    <phoneticPr fontId="2"/>
  </si>
  <si>
    <t>千明</t>
    <rPh sb="0" eb="2">
      <t>チギラ</t>
    </rPh>
    <phoneticPr fontId="2"/>
  </si>
  <si>
    <t>正樹</t>
    <rPh sb="0" eb="2">
      <t>マサキ</t>
    </rPh>
    <phoneticPr fontId="2"/>
  </si>
  <si>
    <t>まさき</t>
    <phoneticPr fontId="2"/>
  </si>
  <si>
    <t>ちぎら</t>
    <phoneticPr fontId="2"/>
  </si>
  <si>
    <t>令和　年度</t>
    <rPh sb="0" eb="1">
      <t>レイ</t>
    </rPh>
    <rPh sb="1" eb="2">
      <t>ワ</t>
    </rPh>
    <rPh sb="3" eb="5">
      <t>ネンド</t>
    </rPh>
    <phoneticPr fontId="2"/>
  </si>
  <si>
    <t>令和</t>
    <rPh sb="0" eb="2">
      <t>レイワ</t>
    </rPh>
    <phoneticPr fontId="2"/>
  </si>
  <si>
    <t>元</t>
  </si>
  <si>
    <t>令和</t>
    <rPh sb="0" eb="2">
      <t>レイワ</t>
    </rPh>
    <phoneticPr fontId="2"/>
  </si>
  <si>
    <t>部活動指導員</t>
    <rPh sb="0" eb="3">
      <t>ブカツドウ</t>
    </rPh>
    <rPh sb="3" eb="6">
      <t>シドウイン</t>
    </rPh>
    <phoneticPr fontId="2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</si>
</sst>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_ "/>
    <numFmt numFmtId="178" formatCode="yyyy/m/d;@"/>
    <numFmt numFmtId="179" formatCode="#,###"/>
    <numFmt numFmtId="180" formatCode="#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name val="HGP創英角ﾎﾟｯﾌﾟ体"/>
      <family val="3"/>
      <charset val="128"/>
    </font>
    <font>
      <sz val="26"/>
      <name val="HGP創英角ﾎﾟｯﾌﾟ体"/>
      <family val="3"/>
      <charset val="128"/>
    </font>
    <font>
      <sz val="20"/>
      <name val="HGP創英角ﾎﾟｯﾌﾟ体"/>
      <family val="3"/>
      <charset val="128"/>
    </font>
    <font>
      <sz val="26"/>
      <color rgb="FFFF0000"/>
      <name val="HGP創英角ﾎﾟｯﾌﾟ体"/>
      <family val="3"/>
      <charset val="128"/>
    </font>
    <font>
      <sz val="24"/>
      <name val="HGP創英角ﾎﾟｯﾌﾟ体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38" fontId="32" fillId="0" borderId="0" applyFont="0" applyFill="0" applyBorder="0" applyAlignment="0" applyProtection="0">
      <alignment vertical="center"/>
    </xf>
  </cellStyleXfs>
  <cellXfs count="7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3" fillId="0" borderId="3" xfId="0" applyFont="1" applyBorder="1">
      <alignment vertical="center"/>
    </xf>
    <xf numFmtId="0" fontId="0" fillId="0" borderId="0" xfId="2" applyFont="1" applyAlignment="1">
      <alignment horizontal="center" vertical="center" shrinkToFit="1"/>
    </xf>
    <xf numFmtId="178" fontId="0" fillId="0" borderId="0" xfId="2" applyNumberFormat="1" applyFont="1" applyAlignment="1">
      <alignment horizontal="center" vertical="center" shrinkToFit="1"/>
    </xf>
    <xf numFmtId="0" fontId="0" fillId="0" borderId="0" xfId="2" applyFont="1" applyAlignment="1">
      <alignment vertical="center" shrinkToFit="1"/>
    </xf>
    <xf numFmtId="0" fontId="17" fillId="0" borderId="0" xfId="2" applyFont="1" applyAlignment="1">
      <alignment vertical="center" shrinkToFit="1"/>
    </xf>
    <xf numFmtId="0" fontId="18" fillId="4" borderId="46" xfId="2" applyFont="1" applyFill="1" applyBorder="1" applyAlignment="1">
      <alignment horizontal="center" vertical="center" wrapText="1" shrinkToFit="1"/>
    </xf>
    <xf numFmtId="0" fontId="18" fillId="4" borderId="9" xfId="2" applyFont="1" applyFill="1" applyBorder="1" applyAlignment="1">
      <alignment horizontal="center" vertical="center" wrapText="1" shrinkToFit="1"/>
    </xf>
    <xf numFmtId="0" fontId="17" fillId="0" borderId="0" xfId="2" applyFont="1" applyAlignment="1">
      <alignment horizontal="center" vertical="center" shrinkToFit="1"/>
    </xf>
    <xf numFmtId="0" fontId="19" fillId="5" borderId="5" xfId="2" applyFont="1" applyFill="1" applyBorder="1" applyAlignment="1">
      <alignment horizontal="center" vertical="center" shrinkToFit="1"/>
    </xf>
    <xf numFmtId="0" fontId="19" fillId="5" borderId="55" xfId="2" applyFont="1" applyFill="1" applyBorder="1" applyAlignment="1">
      <alignment horizontal="center" vertical="center" shrinkToFit="1"/>
    </xf>
    <xf numFmtId="0" fontId="1" fillId="6" borderId="28" xfId="2" applyFont="1" applyFill="1" applyBorder="1" applyAlignment="1">
      <alignment horizontal="center" vertical="center" shrinkToFit="1"/>
    </xf>
    <xf numFmtId="0" fontId="1" fillId="0" borderId="0" xfId="2" applyFont="1" applyAlignment="1">
      <alignment vertical="center" shrinkToFit="1"/>
    </xf>
    <xf numFmtId="0" fontId="1" fillId="4" borderId="28" xfId="2" applyFont="1" applyFill="1" applyBorder="1" applyAlignment="1">
      <alignment horizontal="center" vertical="center" shrinkToFit="1"/>
    </xf>
    <xf numFmtId="0" fontId="19" fillId="4" borderId="28" xfId="2" applyFont="1" applyFill="1" applyBorder="1" applyAlignment="1">
      <alignment horizontal="center" vertical="center" shrinkToFit="1"/>
    </xf>
    <xf numFmtId="0" fontId="19" fillId="4" borderId="61" xfId="2" applyFont="1" applyFill="1" applyBorder="1" applyAlignment="1">
      <alignment horizontal="center" vertical="center" shrinkToFit="1"/>
    </xf>
    <xf numFmtId="0" fontId="19" fillId="6" borderId="5" xfId="2" applyFont="1" applyFill="1" applyBorder="1" applyAlignment="1">
      <alignment horizontal="center" vertical="center" shrinkToFit="1"/>
    </xf>
    <xf numFmtId="0" fontId="19" fillId="6" borderId="55" xfId="2" applyFont="1" applyFill="1" applyBorder="1" applyAlignment="1">
      <alignment horizontal="center" vertical="center" shrinkToFit="1"/>
    </xf>
    <xf numFmtId="0" fontId="18" fillId="8" borderId="46" xfId="2" applyFont="1" applyFill="1" applyBorder="1" applyAlignment="1">
      <alignment horizontal="center" vertical="center" wrapText="1" shrinkToFit="1"/>
    </xf>
    <xf numFmtId="0" fontId="18" fillId="8" borderId="9" xfId="2" applyFont="1" applyFill="1" applyBorder="1" applyAlignment="1">
      <alignment horizontal="center" vertical="center" wrapText="1" shrinkToFit="1"/>
    </xf>
    <xf numFmtId="0" fontId="21" fillId="5" borderId="5" xfId="2" applyFont="1" applyFill="1" applyBorder="1" applyAlignment="1">
      <alignment horizontal="center" vertical="center" shrinkToFit="1"/>
    </xf>
    <xf numFmtId="0" fontId="21" fillId="5" borderId="55" xfId="2" applyFont="1" applyFill="1" applyBorder="1" applyAlignment="1">
      <alignment horizontal="center" vertical="center" shrinkToFit="1"/>
    </xf>
    <xf numFmtId="0" fontId="0" fillId="0" borderId="0" xfId="5" applyFont="1" applyAlignment="1">
      <alignment vertical="center"/>
    </xf>
    <xf numFmtId="0" fontId="0" fillId="0" borderId="0" xfId="5" applyFont="1"/>
    <xf numFmtId="0" fontId="1" fillId="0" borderId="0" xfId="5" applyFont="1" applyAlignment="1">
      <alignment vertical="center"/>
    </xf>
    <xf numFmtId="0" fontId="18" fillId="0" borderId="46" xfId="5" applyFont="1" applyFill="1" applyBorder="1" applyAlignment="1">
      <alignment horizontal="center" vertical="center" wrapText="1" shrinkToFit="1"/>
    </xf>
    <xf numFmtId="0" fontId="18" fillId="0" borderId="9" xfId="5" applyFont="1" applyFill="1" applyBorder="1" applyAlignment="1">
      <alignment horizontal="center" vertical="center" wrapText="1" shrinkToFit="1"/>
    </xf>
    <xf numFmtId="176" fontId="22" fillId="5" borderId="56" xfId="5" applyNumberFormat="1" applyFont="1" applyFill="1" applyBorder="1" applyAlignment="1">
      <alignment horizontal="center" vertical="center" shrinkToFit="1"/>
    </xf>
    <xf numFmtId="176" fontId="22" fillId="5" borderId="31" xfId="5" applyNumberFormat="1" applyFont="1" applyFill="1" applyBorder="1" applyAlignment="1">
      <alignment horizontal="center" vertical="center" shrinkToFit="1"/>
    </xf>
    <xf numFmtId="0" fontId="1" fillId="0" borderId="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176" fontId="0" fillId="4" borderId="56" xfId="5" applyNumberFormat="1" applyFont="1" applyFill="1" applyBorder="1" applyAlignment="1">
      <alignment horizontal="center" vertical="center" shrinkToFit="1"/>
    </xf>
    <xf numFmtId="176" fontId="0" fillId="4" borderId="31" xfId="5" applyNumberFormat="1" applyFont="1" applyFill="1" applyBorder="1" applyAlignment="1">
      <alignment horizontal="center" vertical="center" shrinkToFit="1"/>
    </xf>
    <xf numFmtId="0" fontId="0" fillId="0" borderId="0" xfId="5" applyFont="1" applyFill="1" applyAlignment="1">
      <alignment vertical="center"/>
    </xf>
    <xf numFmtId="0" fontId="0" fillId="0" borderId="0" xfId="5" applyFont="1" applyAlignment="1">
      <alignment horizontal="center"/>
    </xf>
    <xf numFmtId="0" fontId="0" fillId="0" borderId="0" xfId="5" applyFont="1" applyAlignment="1">
      <alignment horizontal="center" vertical="center"/>
    </xf>
    <xf numFmtId="0" fontId="0" fillId="0" borderId="0" xfId="5" applyFont="1" applyAlignment="1">
      <alignment horizontal="right"/>
    </xf>
    <xf numFmtId="176" fontId="0" fillId="0" borderId="0" xfId="5" applyNumberFormat="1" applyFont="1" applyFill="1" applyBorder="1" applyAlignment="1">
      <alignment horizontal="center" vertical="center" shrinkToFit="1"/>
    </xf>
    <xf numFmtId="0" fontId="1" fillId="6" borderId="0" xfId="2" applyFont="1" applyFill="1" applyBorder="1" applyAlignment="1">
      <alignment horizontal="center" vertical="center" shrinkToFit="1"/>
    </xf>
    <xf numFmtId="0" fontId="0" fillId="6" borderId="0" xfId="2" applyFont="1" applyFill="1" applyBorder="1" applyAlignment="1">
      <alignment horizontal="center" vertical="center" shrinkToFit="1"/>
    </xf>
    <xf numFmtId="178" fontId="1" fillId="6" borderId="0" xfId="2" applyNumberFormat="1" applyFont="1" applyFill="1" applyBorder="1" applyAlignment="1">
      <alignment horizontal="center" vertical="center" shrinkToFit="1"/>
    </xf>
    <xf numFmtId="176" fontId="1" fillId="6" borderId="0" xfId="2" applyNumberFormat="1" applyFont="1" applyFill="1" applyBorder="1" applyAlignment="1">
      <alignment horizontal="center" vertical="center" shrinkToFit="1"/>
    </xf>
    <xf numFmtId="0" fontId="19" fillId="6" borderId="0" xfId="2" applyFont="1" applyFill="1" applyBorder="1" applyAlignment="1">
      <alignment horizontal="center" vertical="center" shrinkToFit="1"/>
    </xf>
    <xf numFmtId="0" fontId="20" fillId="6" borderId="0" xfId="2" applyFont="1" applyFill="1" applyBorder="1" applyAlignment="1">
      <alignment horizontal="center" vertical="center" shrinkToFit="1"/>
    </xf>
    <xf numFmtId="0" fontId="1" fillId="6" borderId="4" xfId="2" applyFont="1" applyFill="1" applyBorder="1" applyAlignment="1">
      <alignment horizontal="center" vertical="center" shrinkToFit="1"/>
    </xf>
    <xf numFmtId="0" fontId="1" fillId="6" borderId="61" xfId="2" applyFont="1" applyFill="1" applyBorder="1" applyAlignment="1">
      <alignment horizontal="center" vertical="center" shrinkToFit="1"/>
    </xf>
    <xf numFmtId="0" fontId="1" fillId="4" borderId="61" xfId="2" applyFont="1" applyFill="1" applyBorder="1" applyAlignment="1">
      <alignment horizontal="center" vertical="center" shrinkToFit="1"/>
    </xf>
    <xf numFmtId="0" fontId="1" fillId="6" borderId="80" xfId="2" applyFont="1" applyFill="1" applyBorder="1" applyAlignment="1">
      <alignment horizontal="center" vertical="center" shrinkToFit="1"/>
    </xf>
    <xf numFmtId="0" fontId="1" fillId="6" borderId="3" xfId="2" applyFont="1" applyFill="1" applyBorder="1" applyAlignment="1">
      <alignment horizontal="center" vertical="center" shrinkToFit="1"/>
    </xf>
    <xf numFmtId="0" fontId="19" fillId="6" borderId="6" xfId="2" applyFont="1" applyFill="1" applyBorder="1" applyAlignment="1">
      <alignment horizontal="center" vertical="center" shrinkToFit="1"/>
    </xf>
    <xf numFmtId="0" fontId="25" fillId="6" borderId="54" xfId="2" applyFont="1" applyFill="1" applyBorder="1" applyAlignment="1">
      <alignment horizontal="center" vertical="center" shrinkToFit="1"/>
    </xf>
    <xf numFmtId="176" fontId="25" fillId="6" borderId="54" xfId="2" applyNumberFormat="1" applyFont="1" applyFill="1" applyBorder="1" applyAlignment="1">
      <alignment horizontal="center" vertical="center" shrinkToFit="1"/>
    </xf>
    <xf numFmtId="0" fontId="25" fillId="6" borderId="55" xfId="2" applyFont="1" applyFill="1" applyBorder="1" applyAlignment="1">
      <alignment horizontal="center" vertical="center" shrinkToFit="1"/>
    </xf>
    <xf numFmtId="0" fontId="25" fillId="6" borderId="4" xfId="2" applyFont="1" applyFill="1" applyBorder="1" applyAlignment="1">
      <alignment horizontal="center" vertical="center" shrinkToFit="1"/>
    </xf>
    <xf numFmtId="0" fontId="27" fillId="0" borderId="54" xfId="2" applyFont="1" applyFill="1" applyBorder="1" applyAlignment="1">
      <alignment horizontal="center" vertical="center" shrinkToFit="1"/>
    </xf>
    <xf numFmtId="178" fontId="27" fillId="0" borderId="54" xfId="2" applyNumberFormat="1" applyFont="1" applyFill="1" applyBorder="1" applyAlignment="1">
      <alignment horizontal="center" vertical="center" shrinkToFit="1"/>
    </xf>
    <xf numFmtId="176" fontId="27" fillId="0" borderId="54" xfId="2" applyNumberFormat="1" applyFont="1" applyFill="1" applyBorder="1" applyAlignment="1">
      <alignment horizontal="center" vertical="center" shrinkToFit="1"/>
    </xf>
    <xf numFmtId="176" fontId="29" fillId="5" borderId="56" xfId="5" applyNumberFormat="1" applyFont="1" applyFill="1" applyBorder="1" applyAlignment="1">
      <alignment horizontal="center" vertical="center" shrinkToFit="1"/>
    </xf>
    <xf numFmtId="176" fontId="29" fillId="5" borderId="31" xfId="5" applyNumberFormat="1" applyFont="1" applyFill="1" applyBorder="1" applyAlignment="1">
      <alignment horizontal="center" vertical="center" shrinkToFit="1"/>
    </xf>
    <xf numFmtId="0" fontId="25" fillId="0" borderId="0" xfId="5" applyFont="1" applyFill="1" applyBorder="1" applyAlignment="1">
      <alignment horizontal="center" vertical="center" shrinkToFit="1"/>
    </xf>
    <xf numFmtId="178" fontId="25" fillId="0" borderId="0" xfId="5" applyNumberFormat="1" applyFont="1" applyFill="1" applyBorder="1" applyAlignment="1">
      <alignment horizontal="center" vertical="center" shrinkToFit="1"/>
    </xf>
    <xf numFmtId="176" fontId="25" fillId="0" borderId="0" xfId="5" applyNumberFormat="1" applyFont="1" applyFill="1" applyBorder="1" applyAlignment="1">
      <alignment horizontal="center" vertical="center" shrinkToFit="1"/>
    </xf>
    <xf numFmtId="0" fontId="25" fillId="0" borderId="0" xfId="5" applyFont="1" applyAlignment="1">
      <alignment vertical="center" shrinkToFit="1"/>
    </xf>
    <xf numFmtId="0" fontId="25" fillId="0" borderId="64" xfId="5" applyFont="1" applyFill="1" applyBorder="1" applyAlignment="1">
      <alignment horizontal="center" vertical="center" shrinkToFit="1"/>
    </xf>
    <xf numFmtId="0" fontId="25" fillId="0" borderId="2" xfId="5" applyFont="1" applyFill="1" applyBorder="1" applyAlignment="1">
      <alignment horizontal="center" vertical="center" shrinkToFit="1"/>
    </xf>
    <xf numFmtId="0" fontId="25" fillId="0" borderId="46" xfId="5" applyFont="1" applyFill="1" applyBorder="1" applyAlignment="1">
      <alignment horizontal="center" vertical="center" shrinkToFit="1"/>
    </xf>
    <xf numFmtId="0" fontId="25" fillId="0" borderId="0" xfId="5" applyFont="1" applyFill="1" applyBorder="1" applyAlignment="1">
      <alignment vertical="center" shrinkToFit="1"/>
    </xf>
    <xf numFmtId="176" fontId="25" fillId="7" borderId="56" xfId="5" applyNumberFormat="1" applyFont="1" applyFill="1" applyBorder="1" applyAlignment="1">
      <alignment horizontal="center" vertical="center" shrinkToFit="1"/>
    </xf>
    <xf numFmtId="176" fontId="25" fillId="7" borderId="31" xfId="5" applyNumberFormat="1" applyFont="1" applyFill="1" applyBorder="1" applyAlignment="1">
      <alignment horizontal="center" vertical="center" shrinkToFit="1"/>
    </xf>
    <xf numFmtId="0" fontId="30" fillId="0" borderId="46" xfId="5" applyFont="1" applyFill="1" applyBorder="1" applyAlignment="1">
      <alignment horizontal="center" vertical="center" shrinkToFit="1"/>
    </xf>
    <xf numFmtId="0" fontId="30" fillId="0" borderId="2" xfId="5" applyFont="1" applyFill="1" applyBorder="1" applyAlignment="1">
      <alignment horizontal="center" vertical="center" shrinkToFit="1"/>
    </xf>
    <xf numFmtId="0" fontId="30" fillId="0" borderId="63" xfId="5" applyFont="1" applyFill="1" applyBorder="1" applyAlignment="1">
      <alignment horizontal="center" vertical="center" shrinkToFit="1"/>
    </xf>
    <xf numFmtId="0" fontId="25" fillId="0" borderId="0" xfId="5" applyFont="1" applyFill="1" applyAlignment="1">
      <alignment vertical="center" shrinkToFit="1"/>
    </xf>
    <xf numFmtId="0" fontId="25" fillId="0" borderId="65" xfId="5" applyFont="1" applyFill="1" applyBorder="1" applyAlignment="1">
      <alignment horizontal="center" vertical="center" shrinkToFit="1"/>
    </xf>
    <xf numFmtId="0" fontId="29" fillId="0" borderId="65" xfId="5" applyFont="1" applyFill="1" applyBorder="1" applyAlignment="1">
      <alignment horizontal="center" vertical="center" shrinkToFit="1"/>
    </xf>
    <xf numFmtId="0" fontId="29" fillId="0" borderId="68" xfId="5" applyFont="1" applyFill="1" applyBorder="1" applyAlignment="1">
      <alignment horizontal="center" vertical="center" shrinkToFit="1"/>
    </xf>
    <xf numFmtId="0" fontId="29" fillId="0" borderId="67" xfId="5" applyFont="1" applyFill="1" applyBorder="1" applyAlignment="1">
      <alignment horizontal="center" vertical="center" shrinkToFit="1"/>
    </xf>
    <xf numFmtId="0" fontId="29" fillId="0" borderId="66" xfId="5" applyFont="1" applyFill="1" applyBorder="1" applyAlignment="1">
      <alignment horizontal="center" vertical="center" shrinkToFit="1"/>
    </xf>
    <xf numFmtId="0" fontId="29" fillId="0" borderId="57" xfId="5" applyFont="1" applyFill="1" applyBorder="1" applyAlignment="1">
      <alignment horizontal="center" vertical="center" shrinkToFit="1"/>
    </xf>
    <xf numFmtId="0" fontId="29" fillId="0" borderId="56" xfId="5" applyFont="1" applyFill="1" applyBorder="1" applyAlignment="1">
      <alignment horizontal="center" vertical="center" shrinkToFit="1"/>
    </xf>
    <xf numFmtId="178" fontId="29" fillId="0" borderId="56" xfId="5" applyNumberFormat="1" applyFont="1" applyFill="1" applyBorder="1" applyAlignment="1">
      <alignment horizontal="center" vertical="center" shrinkToFit="1"/>
    </xf>
    <xf numFmtId="176" fontId="29" fillId="0" borderId="56" xfId="5" applyNumberFormat="1" applyFont="1" applyFill="1" applyBorder="1" applyAlignment="1">
      <alignment horizontal="center" vertical="center" shrinkToFit="1"/>
    </xf>
    <xf numFmtId="176" fontId="29" fillId="0" borderId="28" xfId="5" applyNumberFormat="1" applyFont="1" applyFill="1" applyBorder="1" applyAlignment="1">
      <alignment horizontal="center" vertical="center" shrinkToFit="1"/>
    </xf>
    <xf numFmtId="176" fontId="29" fillId="0" borderId="31" xfId="5" applyNumberFormat="1" applyFont="1" applyFill="1" applyBorder="1" applyAlignment="1">
      <alignment horizontal="center" vertical="center" shrinkToFit="1"/>
    </xf>
    <xf numFmtId="0" fontId="0" fillId="0" borderId="23" xfId="5" applyFont="1" applyFill="1" applyBorder="1" applyAlignment="1">
      <alignment vertical="center" shrinkToFit="1"/>
    </xf>
    <xf numFmtId="0" fontId="25" fillId="0" borderId="83" xfId="5" applyFont="1" applyFill="1" applyBorder="1" applyAlignment="1">
      <alignment horizontal="center" vertical="center" shrinkToFit="1"/>
    </xf>
    <xf numFmtId="0" fontId="25" fillId="0" borderId="59" xfId="5" applyFont="1" applyFill="1" applyBorder="1" applyAlignment="1">
      <alignment horizontal="center" vertical="center" shrinkToFit="1"/>
    </xf>
    <xf numFmtId="0" fontId="25" fillId="0" borderId="84" xfId="5" applyFont="1" applyFill="1" applyBorder="1" applyAlignment="1">
      <alignment horizontal="center" vertical="center" shrinkToFit="1"/>
    </xf>
    <xf numFmtId="0" fontId="25" fillId="0" borderId="85" xfId="5" applyFont="1" applyFill="1" applyBorder="1" applyAlignment="1">
      <alignment horizontal="center" vertical="center" shrinkToFit="1"/>
    </xf>
    <xf numFmtId="0" fontId="18" fillId="0" borderId="51" xfId="5" applyFont="1" applyFill="1" applyBorder="1" applyAlignment="1">
      <alignment horizontal="center" vertical="center" wrapText="1" shrinkToFit="1"/>
    </xf>
    <xf numFmtId="176" fontId="22" fillId="5" borderId="3" xfId="5" applyNumberFormat="1" applyFont="1" applyFill="1" applyBorder="1" applyAlignment="1">
      <alignment horizontal="center" vertical="center" shrinkToFit="1"/>
    </xf>
    <xf numFmtId="176" fontId="0" fillId="4" borderId="3" xfId="5" applyNumberFormat="1" applyFont="1" applyFill="1" applyBorder="1" applyAlignment="1">
      <alignment horizontal="center" vertical="center" shrinkToFit="1"/>
    </xf>
    <xf numFmtId="0" fontId="25" fillId="0" borderId="26" xfId="5" applyFont="1" applyFill="1" applyBorder="1" applyAlignment="1">
      <alignment horizontal="center" vertical="center" shrinkToFit="1"/>
    </xf>
    <xf numFmtId="0" fontId="25" fillId="0" borderId="54" xfId="5" applyFont="1" applyFill="1" applyBorder="1" applyAlignment="1">
      <alignment horizontal="center" vertical="center" shrinkToFit="1"/>
    </xf>
    <xf numFmtId="178" fontId="25" fillId="0" borderId="54" xfId="5" applyNumberFormat="1" applyFont="1" applyFill="1" applyBorder="1" applyAlignment="1">
      <alignment horizontal="center" vertical="center" shrinkToFit="1"/>
    </xf>
    <xf numFmtId="176" fontId="25" fillId="0" borderId="54" xfId="5" applyNumberFormat="1" applyFont="1" applyFill="1" applyBorder="1" applyAlignment="1">
      <alignment horizontal="center" vertical="center" shrinkToFit="1"/>
    </xf>
    <xf numFmtId="176" fontId="25" fillId="0" borderId="5" xfId="5" applyNumberFormat="1" applyFont="1" applyFill="1" applyBorder="1" applyAlignment="1">
      <alignment horizontal="center" vertical="center" shrinkToFit="1"/>
    </xf>
    <xf numFmtId="176" fontId="25" fillId="0" borderId="17" xfId="5" applyNumberFormat="1" applyFont="1" applyFill="1" applyBorder="1" applyAlignment="1">
      <alignment horizontal="center" vertical="center" shrinkToFit="1"/>
    </xf>
    <xf numFmtId="0" fontId="25" fillId="0" borderId="1" xfId="5" applyFont="1" applyFill="1" applyBorder="1" applyAlignment="1">
      <alignment vertical="center" shrinkToFit="1"/>
    </xf>
    <xf numFmtId="0" fontId="30" fillId="0" borderId="51" xfId="5" applyFont="1" applyFill="1" applyBorder="1" applyAlignment="1">
      <alignment horizontal="center" vertical="center" shrinkToFit="1"/>
    </xf>
    <xf numFmtId="176" fontId="29" fillId="5" borderId="3" xfId="5" applyNumberFormat="1" applyFont="1" applyFill="1" applyBorder="1" applyAlignment="1">
      <alignment horizontal="center" vertical="center" shrinkToFit="1"/>
    </xf>
    <xf numFmtId="176" fontId="25" fillId="7" borderId="3" xfId="5" applyNumberFormat="1" applyFont="1" applyFill="1" applyBorder="1" applyAlignment="1">
      <alignment horizontal="center" vertical="center" shrinkToFit="1"/>
    </xf>
    <xf numFmtId="0" fontId="25" fillId="0" borderId="9" xfId="5" applyFont="1" applyFill="1" applyBorder="1" applyAlignment="1">
      <alignment horizontal="center" vertical="center" shrinkToFit="1"/>
    </xf>
    <xf numFmtId="176" fontId="29" fillId="0" borderId="61" xfId="5" applyNumberFormat="1" applyFont="1" applyFill="1" applyBorder="1" applyAlignment="1">
      <alignment horizontal="center" vertical="center" shrinkToFit="1"/>
    </xf>
    <xf numFmtId="0" fontId="27" fillId="0" borderId="58" xfId="2" applyFont="1" applyFill="1" applyBorder="1" applyAlignment="1">
      <alignment horizontal="center" vertical="center" shrinkToFit="1"/>
    </xf>
    <xf numFmtId="0" fontId="25" fillId="0" borderId="0" xfId="2" applyFont="1" applyFill="1" applyBorder="1" applyAlignment="1">
      <alignment horizontal="center" vertical="center" shrinkToFit="1"/>
    </xf>
    <xf numFmtId="0" fontId="26" fillId="0" borderId="54" xfId="2" applyFont="1" applyFill="1" applyBorder="1" applyAlignment="1">
      <alignment horizontal="center" vertical="center" shrinkToFit="1"/>
    </xf>
    <xf numFmtId="178" fontId="26" fillId="0" borderId="54" xfId="2" applyNumberFormat="1" applyFont="1" applyFill="1" applyBorder="1" applyAlignment="1">
      <alignment horizontal="center" vertical="center" shrinkToFit="1"/>
    </xf>
    <xf numFmtId="176" fontId="26" fillId="0" borderId="54" xfId="2" applyNumberFormat="1" applyFont="1" applyFill="1" applyBorder="1" applyAlignment="1">
      <alignment horizontal="center" vertical="center" shrinkToFit="1"/>
    </xf>
    <xf numFmtId="0" fontId="26" fillId="0" borderId="55" xfId="2" applyFont="1" applyFill="1" applyBorder="1" applyAlignment="1">
      <alignment horizontal="center" vertical="center" shrinkToFit="1"/>
    </xf>
    <xf numFmtId="0" fontId="30" fillId="4" borderId="87" xfId="2" applyFont="1" applyFill="1" applyBorder="1" applyAlignment="1">
      <alignment horizontal="center" vertical="center" shrinkToFit="1"/>
    </xf>
    <xf numFmtId="0" fontId="30" fillId="8" borderId="87" xfId="2" applyFont="1" applyFill="1" applyBorder="1" applyAlignment="1">
      <alignment horizontal="center" vertical="center" shrinkToFit="1"/>
    </xf>
    <xf numFmtId="0" fontId="30" fillId="0" borderId="9" xfId="5" applyFont="1" applyFill="1" applyBorder="1" applyAlignment="1">
      <alignment horizontal="center" vertical="center" shrinkToFit="1"/>
    </xf>
    <xf numFmtId="0" fontId="33" fillId="0" borderId="2" xfId="8" applyFont="1" applyBorder="1" applyAlignment="1">
      <alignment horizontal="center" vertical="center" shrinkToFit="1"/>
    </xf>
    <xf numFmtId="0" fontId="33" fillId="0" borderId="0" xfId="8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5" fillId="0" borderId="1" xfId="0" applyFont="1" applyBorder="1">
      <alignment vertical="center"/>
    </xf>
    <xf numFmtId="0" fontId="37" fillId="0" borderId="0" xfId="0" applyFont="1" applyAlignment="1">
      <alignment vertical="center" shrinkToFit="1"/>
    </xf>
    <xf numFmtId="0" fontId="38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vertical="center" wrapText="1"/>
    </xf>
    <xf numFmtId="0" fontId="1" fillId="0" borderId="0" xfId="5" applyFont="1" applyBorder="1" applyAlignment="1">
      <alignment vertical="center"/>
    </xf>
    <xf numFmtId="0" fontId="0" fillId="0" borderId="1" xfId="5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179" fontId="37" fillId="0" borderId="94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5" fillId="6" borderId="0" xfId="2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33" fillId="0" borderId="2" xfId="8" applyFont="1" applyBorder="1" applyAlignment="1" applyProtection="1">
      <alignment horizontal="center" vertical="center" shrinkToFit="1"/>
      <protection locked="0"/>
    </xf>
    <xf numFmtId="0" fontId="43" fillId="0" borderId="2" xfId="8" applyFont="1" applyBorder="1" applyAlignment="1" applyProtection="1">
      <alignment horizontal="center" vertical="center" shrinkToFit="1"/>
      <protection locked="0"/>
    </xf>
    <xf numFmtId="0" fontId="33" fillId="0" borderId="0" xfId="8" applyFont="1" applyProtection="1">
      <alignment vertical="center"/>
      <protection locked="0"/>
    </xf>
    <xf numFmtId="0" fontId="43" fillId="9" borderId="2" xfId="8" applyFont="1" applyFill="1" applyBorder="1" applyAlignment="1" applyProtection="1">
      <alignment horizontal="center" vertical="center" shrinkToFit="1"/>
      <protection locked="0"/>
    </xf>
    <xf numFmtId="0" fontId="33" fillId="0" borderId="2" xfId="8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179" fontId="37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52" xfId="5" applyFont="1" applyFill="1" applyBorder="1" applyAlignment="1">
      <alignment horizontal="center" vertical="center" shrinkToFit="1"/>
    </xf>
    <xf numFmtId="0" fontId="30" fillId="4" borderId="48" xfId="2" applyFont="1" applyFill="1" applyBorder="1" applyAlignment="1">
      <alignment horizontal="center" vertical="center" shrinkToFit="1"/>
    </xf>
    <xf numFmtId="0" fontId="30" fillId="4" borderId="89" xfId="2" applyFont="1" applyFill="1" applyBorder="1" applyAlignment="1">
      <alignment horizontal="center" vertical="center" shrinkToFit="1"/>
    </xf>
    <xf numFmtId="0" fontId="30" fillId="4" borderId="81" xfId="2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30" fillId="4" borderId="81" xfId="2" applyFont="1" applyFill="1" applyBorder="1" applyAlignment="1">
      <alignment horizontal="center" vertical="center" shrinkToFit="1"/>
    </xf>
    <xf numFmtId="0" fontId="13" fillId="0" borderId="79" xfId="5" applyFont="1" applyBorder="1" applyAlignment="1">
      <alignment horizontal="center" vertical="center"/>
    </xf>
    <xf numFmtId="0" fontId="25" fillId="0" borderId="52" xfId="5" applyFont="1" applyFill="1" applyBorder="1" applyAlignment="1">
      <alignment horizontal="center" vertical="center" shrinkToFit="1"/>
    </xf>
    <xf numFmtId="0" fontId="25" fillId="0" borderId="51" xfId="5" applyFont="1" applyFill="1" applyBorder="1" applyAlignment="1">
      <alignment horizontal="center" vertical="center" shrinkToFit="1"/>
    </xf>
    <xf numFmtId="0" fontId="30" fillId="4" borderId="81" xfId="2" applyFont="1" applyFill="1" applyBorder="1" applyAlignment="1">
      <alignment horizontal="center" vertical="center" shrinkToFit="1"/>
    </xf>
    <xf numFmtId="0" fontId="29" fillId="0" borderId="29" xfId="5" applyFont="1" applyFill="1" applyBorder="1" applyAlignment="1">
      <alignment horizontal="center" vertical="center" shrinkToFit="1"/>
    </xf>
    <xf numFmtId="0" fontId="31" fillId="0" borderId="64" xfId="5" applyFont="1" applyFill="1" applyBorder="1" applyAlignment="1">
      <alignment horizontal="center" vertical="center" shrinkToFit="1"/>
    </xf>
    <xf numFmtId="0" fontId="31" fillId="0" borderId="108" xfId="5" applyFont="1" applyFill="1" applyBorder="1" applyAlignment="1">
      <alignment horizontal="center" vertical="center" shrinkToFit="1"/>
    </xf>
    <xf numFmtId="0" fontId="31" fillId="0" borderId="109" xfId="5" applyFont="1" applyFill="1" applyBorder="1" applyAlignment="1">
      <alignment horizontal="center" vertical="center" shrinkToFit="1"/>
    </xf>
    <xf numFmtId="0" fontId="25" fillId="0" borderId="110" xfId="5" applyFont="1" applyFill="1" applyBorder="1" applyAlignment="1">
      <alignment horizontal="center" vertical="center" shrinkToFit="1"/>
    </xf>
    <xf numFmtId="0" fontId="25" fillId="0" borderId="6" xfId="5" applyFont="1" applyFill="1" applyBorder="1" applyAlignment="1">
      <alignment horizontal="center" vertical="center" shrinkToFit="1"/>
    </xf>
    <xf numFmtId="0" fontId="25" fillId="0" borderId="60" xfId="5" applyFont="1" applyFill="1" applyBorder="1" applyAlignment="1">
      <alignment horizontal="center" vertical="center" shrinkToFit="1"/>
    </xf>
    <xf numFmtId="0" fontId="25" fillId="0" borderId="15" xfId="5" applyFont="1" applyFill="1" applyBorder="1" applyAlignment="1">
      <alignment horizontal="center" vertical="center" shrinkToFit="1"/>
    </xf>
    <xf numFmtId="0" fontId="31" fillId="0" borderId="51" xfId="5" applyFont="1" applyFill="1" applyBorder="1" applyAlignment="1">
      <alignment horizontal="center" vertical="center" shrinkToFit="1"/>
    </xf>
    <xf numFmtId="0" fontId="31" fillId="0" borderId="52" xfId="5" applyFont="1" applyFill="1" applyBorder="1" applyAlignment="1">
      <alignment horizontal="center" vertical="center" shrinkToFit="1"/>
    </xf>
    <xf numFmtId="0" fontId="31" fillId="0" borderId="2" xfId="5" applyFont="1" applyFill="1" applyBorder="1" applyAlignment="1">
      <alignment horizontal="center" vertical="center" shrinkToFit="1"/>
    </xf>
    <xf numFmtId="178" fontId="31" fillId="0" borderId="2" xfId="5" applyNumberFormat="1" applyFont="1" applyFill="1" applyBorder="1" applyAlignment="1">
      <alignment horizontal="center" vertical="center" shrinkToFit="1"/>
    </xf>
    <xf numFmtId="176" fontId="31" fillId="0" borderId="2" xfId="5" applyNumberFormat="1" applyFont="1" applyFill="1" applyBorder="1" applyAlignment="1">
      <alignment horizontal="center" vertical="center" shrinkToFit="1"/>
    </xf>
    <xf numFmtId="176" fontId="31" fillId="0" borderId="46" xfId="5" applyNumberFormat="1" applyFont="1" applyFill="1" applyBorder="1" applyAlignment="1">
      <alignment horizontal="center" vertical="center" shrinkToFit="1"/>
    </xf>
    <xf numFmtId="176" fontId="31" fillId="0" borderId="63" xfId="5" applyNumberFormat="1" applyFont="1" applyFill="1" applyBorder="1" applyAlignment="1">
      <alignment horizontal="center" vertical="center" shrinkToFit="1"/>
    </xf>
    <xf numFmtId="176" fontId="31" fillId="0" borderId="9" xfId="5" applyNumberFormat="1" applyFont="1" applyFill="1" applyBorder="1" applyAlignment="1">
      <alignment horizontal="center" vertical="center" shrinkToFit="1"/>
    </xf>
    <xf numFmtId="0" fontId="47" fillId="0" borderId="111" xfId="2" applyFont="1" applyBorder="1" applyAlignment="1">
      <alignment horizontal="center" vertical="center" shrinkToFit="1"/>
    </xf>
    <xf numFmtId="0" fontId="26" fillId="0" borderId="113" xfId="2" applyFont="1" applyFill="1" applyBorder="1" applyAlignment="1">
      <alignment horizontal="center" vertical="center" shrinkToFit="1"/>
    </xf>
    <xf numFmtId="0" fontId="26" fillId="0" borderId="114" xfId="2" applyFont="1" applyFill="1" applyBorder="1" applyAlignment="1">
      <alignment horizontal="center" vertical="center" shrinkToFit="1"/>
    </xf>
    <xf numFmtId="0" fontId="26" fillId="0" borderId="115" xfId="2" applyFont="1" applyFill="1" applyBorder="1" applyAlignment="1">
      <alignment horizontal="center" vertical="center" shrinkToFit="1"/>
    </xf>
    <xf numFmtId="0" fontId="26" fillId="0" borderId="116" xfId="2" applyFont="1" applyFill="1" applyBorder="1" applyAlignment="1">
      <alignment horizontal="center" vertical="center" shrinkToFit="1"/>
    </xf>
    <xf numFmtId="0" fontId="26" fillId="0" borderId="112" xfId="2" applyFont="1" applyFill="1" applyBorder="1" applyAlignment="1">
      <alignment horizontal="center" vertical="center" shrinkToFit="1"/>
    </xf>
    <xf numFmtId="0" fontId="27" fillId="6" borderId="112" xfId="2" applyFont="1" applyFill="1" applyBorder="1" applyAlignment="1">
      <alignment horizontal="center" vertical="center" shrinkToFit="1"/>
    </xf>
    <xf numFmtId="0" fontId="27" fillId="0" borderId="113" xfId="2" applyFont="1" applyFill="1" applyBorder="1" applyAlignment="1">
      <alignment horizontal="center" vertical="center" shrinkToFit="1"/>
    </xf>
    <xf numFmtId="0" fontId="27" fillId="0" borderId="116" xfId="2" applyFont="1" applyFill="1" applyBorder="1" applyAlignment="1">
      <alignment horizontal="center" vertical="center" shrinkToFit="1"/>
    </xf>
    <xf numFmtId="0" fontId="27" fillId="0" borderId="115" xfId="2" applyFont="1" applyFill="1" applyBorder="1" applyAlignment="1">
      <alignment horizontal="center" vertical="center" shrinkToFit="1"/>
    </xf>
    <xf numFmtId="0" fontId="27" fillId="0" borderId="114" xfId="2" applyFont="1" applyFill="1" applyBorder="1" applyAlignment="1">
      <alignment horizontal="center" vertical="center" shrinkToFit="1"/>
    </xf>
    <xf numFmtId="0" fontId="30" fillId="8" borderId="7" xfId="2" applyFont="1" applyFill="1" applyBorder="1" applyAlignment="1">
      <alignment horizontal="center" vertical="center" shrinkToFit="1"/>
    </xf>
    <xf numFmtId="0" fontId="30" fillId="8" borderId="10" xfId="2" applyFont="1" applyFill="1" applyBorder="1" applyAlignment="1">
      <alignment horizontal="center" vertical="center" shrinkToFit="1"/>
    </xf>
    <xf numFmtId="0" fontId="30" fillId="8" borderId="81" xfId="2" applyFont="1" applyFill="1" applyBorder="1" applyAlignment="1">
      <alignment horizontal="center" vertical="center" shrinkToFit="1"/>
    </xf>
    <xf numFmtId="0" fontId="25" fillId="0" borderId="109" xfId="5" applyFont="1" applyFill="1" applyBorder="1" applyAlignment="1">
      <alignment horizontal="center" vertical="center" shrinkToFit="1"/>
    </xf>
    <xf numFmtId="0" fontId="1" fillId="0" borderId="117" xfId="5" applyFont="1" applyBorder="1" applyAlignment="1">
      <alignment vertical="center"/>
    </xf>
    <xf numFmtId="0" fontId="31" fillId="0" borderId="8" xfId="5" applyFont="1" applyFill="1" applyBorder="1" applyAlignment="1">
      <alignment horizontal="center" vertical="center" shrinkToFit="1"/>
    </xf>
    <xf numFmtId="0" fontId="31" fillId="0" borderId="118" xfId="5" applyFont="1" applyFill="1" applyBorder="1" applyAlignment="1">
      <alignment horizontal="center" vertical="center" shrinkToFit="1"/>
    </xf>
    <xf numFmtId="0" fontId="25" fillId="0" borderId="119" xfId="5" applyFont="1" applyFill="1" applyBorder="1" applyAlignment="1">
      <alignment horizontal="center" vertical="center" shrinkToFit="1"/>
    </xf>
    <xf numFmtId="0" fontId="27" fillId="0" borderId="8" xfId="5" applyFont="1" applyFill="1" applyBorder="1" applyAlignment="1">
      <alignment horizontal="center" vertical="center" shrinkToFit="1"/>
    </xf>
    <xf numFmtId="0" fontId="29" fillId="0" borderId="64" xfId="5" applyFont="1" applyFill="1" applyBorder="1" applyAlignment="1">
      <alignment horizontal="center" vertical="center" shrinkToFit="1"/>
    </xf>
    <xf numFmtId="0" fontId="29" fillId="0" borderId="120" xfId="5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9" fillId="0" borderId="9" xfId="5" applyFont="1" applyFill="1" applyBorder="1" applyAlignment="1">
      <alignment horizontal="center" vertical="center" shrinkToFit="1"/>
    </xf>
    <xf numFmtId="0" fontId="29" fillId="0" borderId="2" xfId="5" applyFont="1" applyFill="1" applyBorder="1" applyAlignment="1">
      <alignment horizontal="center" vertical="center" shrinkToFit="1"/>
    </xf>
    <xf numFmtId="0" fontId="25" fillId="0" borderId="121" xfId="5" applyFont="1" applyFill="1" applyBorder="1" applyAlignment="1">
      <alignment horizontal="center" vertical="center" shrinkToFit="1"/>
    </xf>
    <xf numFmtId="0" fontId="25" fillId="6" borderId="112" xfId="2" applyFont="1" applyFill="1" applyBorder="1" applyAlignment="1">
      <alignment horizontal="center" vertical="center" shrinkToFit="1"/>
    </xf>
    <xf numFmtId="0" fontId="25" fillId="0" borderId="113" xfId="5" applyFont="1" applyFill="1" applyBorder="1" applyAlignment="1">
      <alignment horizontal="center" vertical="center" shrinkToFit="1"/>
    </xf>
    <xf numFmtId="0" fontId="25" fillId="0" borderId="114" xfId="5" applyFont="1" applyFill="1" applyBorder="1" applyAlignment="1">
      <alignment horizontal="center" vertical="center" shrinkToFit="1"/>
    </xf>
    <xf numFmtId="0" fontId="25" fillId="6" borderId="116" xfId="2" applyFont="1" applyFill="1" applyBorder="1" applyAlignment="1">
      <alignment horizontal="center" vertical="center" shrinkToFit="1"/>
    </xf>
    <xf numFmtId="0" fontId="25" fillId="0" borderId="115" xfId="5" applyFont="1" applyFill="1" applyBorder="1" applyAlignment="1">
      <alignment horizontal="center" vertical="center" shrinkToFit="1"/>
    </xf>
    <xf numFmtId="0" fontId="25" fillId="6" borderId="114" xfId="2" applyFont="1" applyFill="1" applyBorder="1" applyAlignment="1">
      <alignment horizontal="center" vertical="center" shrinkToFit="1"/>
    </xf>
    <xf numFmtId="0" fontId="47" fillId="0" borderId="82" xfId="2" applyFont="1" applyBorder="1" applyAlignment="1">
      <alignment horizontal="center" vertical="center" shrinkToFit="1"/>
    </xf>
    <xf numFmtId="0" fontId="28" fillId="0" borderId="6" xfId="2" applyFont="1" applyFill="1" applyBorder="1" applyAlignment="1">
      <alignment horizontal="center" vertical="center" shrinkToFit="1"/>
    </xf>
    <xf numFmtId="0" fontId="25" fillId="6" borderId="17" xfId="2" applyFont="1" applyFill="1" applyBorder="1" applyAlignment="1">
      <alignment horizontal="center" vertical="center" shrinkToFit="1"/>
    </xf>
    <xf numFmtId="0" fontId="27" fillId="0" borderId="55" xfId="2" applyFont="1" applyFill="1" applyBorder="1" applyAlignment="1">
      <alignment horizontal="center" vertical="center" shrinkToFit="1"/>
    </xf>
    <xf numFmtId="176" fontId="25" fillId="6" borderId="55" xfId="2" applyNumberFormat="1" applyFont="1" applyFill="1" applyBorder="1" applyAlignment="1">
      <alignment horizontal="center" vertical="center" shrinkToFit="1"/>
    </xf>
    <xf numFmtId="0" fontId="47" fillId="0" borderId="36" xfId="2" applyFont="1" applyBorder="1" applyAlignment="1">
      <alignment horizontal="center" vertical="center" shrinkToFit="1"/>
    </xf>
    <xf numFmtId="0" fontId="47" fillId="0" borderId="122" xfId="2" applyFont="1" applyBorder="1" applyAlignment="1">
      <alignment horizontal="center" vertical="center" shrinkToFit="1"/>
    </xf>
    <xf numFmtId="0" fontId="47" fillId="0" borderId="39" xfId="2" applyFont="1" applyBorder="1" applyAlignment="1">
      <alignment horizontal="center" vertical="center" shrinkToFit="1"/>
    </xf>
    <xf numFmtId="0" fontId="48" fillId="6" borderId="112" xfId="2" applyFont="1" applyFill="1" applyBorder="1" applyAlignment="1">
      <alignment horizontal="center" vertical="center" shrinkToFit="1"/>
    </xf>
    <xf numFmtId="0" fontId="3" fillId="0" borderId="0" xfId="0" quotePrefix="1" applyFont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3" fillId="0" borderId="0" xfId="0" applyNumberFormat="1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5" xfId="0" quotePrefix="1" applyFont="1" applyFill="1" applyBorder="1" applyAlignment="1">
      <alignment vertical="center"/>
    </xf>
    <xf numFmtId="0" fontId="3" fillId="0" borderId="0" xfId="0" applyFont="1" applyBorder="1">
      <alignment vertical="center"/>
    </xf>
    <xf numFmtId="38" fontId="12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 wrapText="1" shrinkToFit="1"/>
    </xf>
    <xf numFmtId="179" fontId="3" fillId="0" borderId="23" xfId="0" applyNumberFormat="1" applyFont="1" applyBorder="1" applyAlignment="1">
      <alignment horizontal="center" vertical="center" shrinkToFit="1"/>
    </xf>
    <xf numFmtId="179" fontId="3" fillId="0" borderId="24" xfId="0" applyNumberFormat="1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179" fontId="3" fillId="0" borderId="6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9" fontId="3" fillId="2" borderId="19" xfId="0" applyNumberFormat="1" applyFont="1" applyFill="1" applyBorder="1" applyAlignment="1">
      <alignment horizontal="center" vertical="center"/>
    </xf>
    <xf numFmtId="179" fontId="3" fillId="2" borderId="27" xfId="0" applyNumberFormat="1" applyFont="1" applyFill="1" applyBorder="1" applyAlignment="1">
      <alignment horizontal="center" vertical="center"/>
    </xf>
    <xf numFmtId="179" fontId="3" fillId="2" borderId="91" xfId="0" applyNumberFormat="1" applyFont="1" applyFill="1" applyBorder="1" applyAlignment="1">
      <alignment horizontal="center" vertical="center"/>
    </xf>
    <xf numFmtId="179" fontId="3" fillId="2" borderId="20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9" fontId="3" fillId="2" borderId="33" xfId="0" applyNumberFormat="1" applyFont="1" applyFill="1" applyBorder="1" applyAlignment="1">
      <alignment horizontal="center" vertical="center"/>
    </xf>
    <xf numFmtId="179" fontId="3" fillId="2" borderId="34" xfId="0" applyNumberFormat="1" applyFont="1" applyFill="1" applyBorder="1" applyAlignment="1">
      <alignment horizontal="center" vertical="center"/>
    </xf>
    <xf numFmtId="179" fontId="3" fillId="2" borderId="6" xfId="0" applyNumberFormat="1" applyFont="1" applyFill="1" applyBorder="1" applyAlignment="1">
      <alignment horizontal="center" vertical="center"/>
    </xf>
    <xf numFmtId="179" fontId="3" fillId="2" borderId="15" xfId="0" applyNumberFormat="1" applyFont="1" applyFill="1" applyBorder="1" applyAlignment="1">
      <alignment horizontal="center" vertical="center"/>
    </xf>
    <xf numFmtId="179" fontId="3" fillId="2" borderId="71" xfId="0" applyNumberFormat="1" applyFont="1" applyFill="1" applyBorder="1" applyAlignment="1">
      <alignment horizontal="center" vertical="center"/>
    </xf>
    <xf numFmtId="179" fontId="3" fillId="2" borderId="42" xfId="0" applyNumberFormat="1" applyFont="1" applyFill="1" applyBorder="1" applyAlignment="1">
      <alignment horizontal="center" vertical="center"/>
    </xf>
    <xf numFmtId="179" fontId="3" fillId="2" borderId="70" xfId="0" applyNumberFormat="1" applyFont="1" applyFill="1" applyBorder="1" applyAlignment="1">
      <alignment horizontal="center" vertical="center"/>
    </xf>
    <xf numFmtId="179" fontId="3" fillId="2" borderId="26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41" fillId="0" borderId="3" xfId="0" applyFont="1" applyBorder="1" applyAlignment="1">
      <alignment vertical="center"/>
    </xf>
    <xf numFmtId="0" fontId="42" fillId="0" borderId="6" xfId="0" applyFont="1" applyBorder="1" applyAlignment="1">
      <alignment vertical="center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177" fontId="3" fillId="2" borderId="7" xfId="0" applyNumberFormat="1" applyFont="1" applyFill="1" applyBorder="1" applyAlignment="1">
      <alignment horizontal="center" vertical="center" shrinkToFit="1"/>
    </xf>
    <xf numFmtId="177" fontId="3" fillId="2" borderId="2" xfId="0" applyNumberFormat="1" applyFont="1" applyFill="1" applyBorder="1" applyAlignment="1">
      <alignment horizontal="center" vertical="center" shrinkToFit="1"/>
    </xf>
    <xf numFmtId="177" fontId="3" fillId="2" borderId="10" xfId="0" applyNumberFormat="1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177" fontId="3" fillId="2" borderId="8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  <xf numFmtId="177" fontId="3" fillId="2" borderId="11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77" fontId="3" fillId="2" borderId="22" xfId="0" applyNumberFormat="1" applyFont="1" applyFill="1" applyBorder="1" applyAlignment="1">
      <alignment horizontal="center" vertical="center" shrinkToFit="1"/>
    </xf>
    <xf numFmtId="177" fontId="3" fillId="2" borderId="23" xfId="0" applyNumberFormat="1" applyFont="1" applyFill="1" applyBorder="1" applyAlignment="1">
      <alignment horizontal="center" vertical="center" shrinkToFit="1"/>
    </xf>
    <xf numFmtId="177" fontId="3" fillId="2" borderId="30" xfId="0" applyNumberFormat="1" applyFont="1" applyFill="1" applyBorder="1" applyAlignment="1">
      <alignment horizontal="center" vertical="center" shrinkToFit="1"/>
    </xf>
    <xf numFmtId="177" fontId="3" fillId="2" borderId="4" xfId="0" applyNumberFormat="1" applyFont="1" applyFill="1" applyBorder="1" applyAlignment="1">
      <alignment horizontal="center" vertical="center" shrinkToFit="1"/>
    </xf>
    <xf numFmtId="177" fontId="3" fillId="2" borderId="0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5" xfId="0" applyNumberFormat="1" applyFont="1" applyFill="1" applyBorder="1" applyAlignment="1">
      <alignment horizontal="center" vertical="center" shrinkToFit="1"/>
    </xf>
    <xf numFmtId="177" fontId="3" fillId="2" borderId="6" xfId="0" applyNumberFormat="1" applyFont="1" applyFill="1" applyBorder="1" applyAlignment="1">
      <alignment horizontal="center" vertical="center" shrinkToFit="1"/>
    </xf>
    <xf numFmtId="177" fontId="3" fillId="2" borderId="17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77" fontId="3" fillId="11" borderId="7" xfId="0" applyNumberFormat="1" applyFont="1" applyFill="1" applyBorder="1" applyAlignment="1">
      <alignment horizontal="center" vertical="center" shrinkToFit="1"/>
    </xf>
    <xf numFmtId="177" fontId="3" fillId="11" borderId="8" xfId="0" applyNumberFormat="1" applyFont="1" applyFill="1" applyBorder="1" applyAlignment="1">
      <alignment horizontal="center" vertical="center" shrinkToFit="1"/>
    </xf>
    <xf numFmtId="177" fontId="3" fillId="11" borderId="2" xfId="0" applyNumberFormat="1" applyFont="1" applyFill="1" applyBorder="1" applyAlignment="1">
      <alignment horizontal="center" vertical="center" shrinkToFit="1"/>
    </xf>
    <xf numFmtId="177" fontId="3" fillId="11" borderId="9" xfId="0" applyNumberFormat="1" applyFont="1" applyFill="1" applyBorder="1" applyAlignment="1">
      <alignment horizontal="center" vertical="center" shrinkToFit="1"/>
    </xf>
    <xf numFmtId="177" fontId="3" fillId="11" borderId="10" xfId="0" applyNumberFormat="1" applyFont="1" applyFill="1" applyBorder="1" applyAlignment="1">
      <alignment horizontal="center" vertical="center" shrinkToFit="1"/>
    </xf>
    <xf numFmtId="177" fontId="3" fillId="11" borderId="11" xfId="0" applyNumberFormat="1" applyFont="1" applyFill="1" applyBorder="1" applyAlignment="1">
      <alignment horizontal="center" vertical="center" shrinkToFit="1"/>
    </xf>
    <xf numFmtId="177" fontId="3" fillId="2" borderId="100" xfId="0" applyNumberFormat="1" applyFont="1" applyFill="1" applyBorder="1" applyAlignment="1">
      <alignment horizontal="center" vertical="center" shrinkToFit="1"/>
    </xf>
    <xf numFmtId="177" fontId="3" fillId="2" borderId="101" xfId="0" applyNumberFormat="1" applyFont="1" applyFill="1" applyBorder="1" applyAlignment="1">
      <alignment horizontal="center" vertical="center" shrinkToFit="1"/>
    </xf>
    <xf numFmtId="0" fontId="3" fillId="3" borderId="99" xfId="0" applyFont="1" applyFill="1" applyBorder="1" applyAlignment="1">
      <alignment horizontal="center" vertical="center"/>
    </xf>
    <xf numFmtId="0" fontId="3" fillId="3" borderId="98" xfId="0" applyFont="1" applyFill="1" applyBorder="1" applyAlignment="1">
      <alignment horizontal="center" vertical="center"/>
    </xf>
    <xf numFmtId="14" fontId="3" fillId="2" borderId="100" xfId="0" applyNumberFormat="1" applyFont="1" applyFill="1" applyBorder="1" applyAlignment="1">
      <alignment horizontal="center" vertical="center"/>
    </xf>
    <xf numFmtId="0" fontId="3" fillId="3" borderId="100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 shrinkToFit="1"/>
    </xf>
    <xf numFmtId="0" fontId="3" fillId="2" borderId="97" xfId="0" applyFont="1" applyFill="1" applyBorder="1" applyAlignment="1">
      <alignment horizontal="center" vertical="center" shrinkToFit="1"/>
    </xf>
    <xf numFmtId="0" fontId="3" fillId="2" borderId="98" xfId="0" applyFont="1" applyFill="1" applyBorder="1" applyAlignment="1">
      <alignment horizontal="center" vertical="center" shrinkToFit="1"/>
    </xf>
    <xf numFmtId="0" fontId="3" fillId="3" borderId="96" xfId="0" applyFont="1" applyFill="1" applyBorder="1" applyAlignment="1">
      <alignment horizontal="center" vertical="center"/>
    </xf>
    <xf numFmtId="0" fontId="3" fillId="3" borderId="9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/>
    </xf>
    <xf numFmtId="14" fontId="3" fillId="2" borderId="56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41" fillId="0" borderId="6" xfId="0" applyFont="1" applyBorder="1" applyAlignment="1">
      <alignment horizontal="left" vertical="center"/>
    </xf>
    <xf numFmtId="0" fontId="3" fillId="0" borderId="9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7" fontId="3" fillId="2" borderId="56" xfId="0" applyNumberFormat="1" applyFont="1" applyFill="1" applyBorder="1" applyAlignment="1">
      <alignment horizontal="center" vertical="center" shrinkToFit="1"/>
    </xf>
    <xf numFmtId="177" fontId="3" fillId="2" borderId="61" xfId="0" applyNumberFormat="1" applyFont="1" applyFill="1" applyBorder="1" applyAlignment="1">
      <alignment horizontal="center" vertical="center" shrinkToFit="1"/>
    </xf>
    <xf numFmtId="0" fontId="45" fillId="0" borderId="38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180" fontId="3" fillId="2" borderId="7" xfId="0" applyNumberFormat="1" applyFont="1" applyFill="1" applyBorder="1" applyAlignment="1">
      <alignment horizontal="center" vertical="center" shrinkToFit="1"/>
    </xf>
    <xf numFmtId="180" fontId="3" fillId="2" borderId="2" xfId="0" applyNumberFormat="1" applyFont="1" applyFill="1" applyBorder="1" applyAlignment="1">
      <alignment horizontal="center" vertical="center" shrinkToFit="1"/>
    </xf>
    <xf numFmtId="180" fontId="3" fillId="2" borderId="10" xfId="0" applyNumberFormat="1" applyFont="1" applyFill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80" fontId="3" fillId="2" borderId="56" xfId="0" applyNumberFormat="1" applyFont="1" applyFill="1" applyBorder="1" applyAlignment="1">
      <alignment horizontal="center" vertical="center" shrinkToFit="1"/>
    </xf>
    <xf numFmtId="179" fontId="37" fillId="0" borderId="0" xfId="0" applyNumberFormat="1" applyFont="1" applyBorder="1" applyAlignment="1">
      <alignment horizontal="center" vertical="center" shrinkToFit="1"/>
    </xf>
    <xf numFmtId="179" fontId="37" fillId="0" borderId="1" xfId="0" applyNumberFormat="1" applyFont="1" applyBorder="1" applyAlignment="1">
      <alignment horizontal="center" vertical="center" shrinkToFit="1"/>
    </xf>
    <xf numFmtId="179" fontId="37" fillId="0" borderId="6" xfId="0" applyNumberFormat="1" applyFont="1" applyBorder="1" applyAlignment="1">
      <alignment horizontal="center" vertical="center" shrinkToFit="1"/>
    </xf>
    <xf numFmtId="179" fontId="37" fillId="0" borderId="17" xfId="0" applyNumberFormat="1" applyFont="1" applyBorder="1" applyAlignment="1">
      <alignment horizontal="center" vertical="center" shrinkToFit="1"/>
    </xf>
    <xf numFmtId="179" fontId="37" fillId="0" borderId="4" xfId="0" applyNumberFormat="1" applyFont="1" applyBorder="1" applyAlignment="1">
      <alignment horizontal="center" vertical="center" shrinkToFit="1"/>
    </xf>
    <xf numFmtId="179" fontId="37" fillId="0" borderId="14" xfId="0" applyNumberFormat="1" applyFont="1" applyBorder="1" applyAlignment="1">
      <alignment horizontal="center" vertical="center" shrinkToFit="1"/>
    </xf>
    <xf numFmtId="179" fontId="37" fillId="0" borderId="5" xfId="0" applyNumberFormat="1" applyFont="1" applyBorder="1" applyAlignment="1">
      <alignment horizontal="center" vertical="center" shrinkToFit="1"/>
    </xf>
    <xf numFmtId="179" fontId="37" fillId="0" borderId="15" xfId="0" applyNumberFormat="1" applyFont="1" applyBorder="1" applyAlignment="1">
      <alignment horizontal="center" vertical="center" shrinkToFit="1"/>
    </xf>
    <xf numFmtId="179" fontId="37" fillId="0" borderId="37" xfId="0" applyNumberFormat="1" applyFont="1" applyBorder="1" applyAlignment="1">
      <alignment horizontal="center" vertical="center" shrinkToFit="1"/>
    </xf>
    <xf numFmtId="179" fontId="37" fillId="0" borderId="23" xfId="0" applyNumberFormat="1" applyFont="1" applyBorder="1" applyAlignment="1">
      <alignment horizontal="center" vertical="center" shrinkToFit="1"/>
    </xf>
    <xf numFmtId="179" fontId="37" fillId="0" borderId="24" xfId="0" applyNumberFormat="1" applyFont="1" applyBorder="1" applyAlignment="1">
      <alignment horizontal="center" vertical="center" shrinkToFit="1"/>
    </xf>
    <xf numFmtId="179" fontId="37" fillId="0" borderId="38" xfId="0" applyNumberFormat="1" applyFont="1" applyBorder="1" applyAlignment="1">
      <alignment horizontal="center" vertical="center" shrinkToFit="1"/>
    </xf>
    <xf numFmtId="179" fontId="37" fillId="0" borderId="25" xfId="0" applyNumberFormat="1" applyFont="1" applyBorder="1" applyAlignment="1">
      <alignment horizontal="center" vertical="center" shrinkToFit="1"/>
    </xf>
    <xf numFmtId="179" fontId="37" fillId="0" borderId="39" xfId="0" applyNumberFormat="1" applyFont="1" applyBorder="1" applyAlignment="1">
      <alignment horizontal="center" vertical="center" shrinkToFit="1"/>
    </xf>
    <xf numFmtId="179" fontId="37" fillId="0" borderId="26" xfId="0" applyNumberFormat="1" applyFont="1" applyBorder="1" applyAlignment="1">
      <alignment horizontal="center" vertical="center" shrinkToFit="1"/>
    </xf>
    <xf numFmtId="179" fontId="37" fillId="0" borderId="21" xfId="0" applyNumberFormat="1" applyFont="1" applyBorder="1" applyAlignment="1">
      <alignment horizontal="center" vertical="center" shrinkToFit="1"/>
    </xf>
    <xf numFmtId="179" fontId="37" fillId="0" borderId="19" xfId="0" applyNumberFormat="1" applyFont="1" applyBorder="1" applyAlignment="1">
      <alignment horizontal="center" vertical="center" shrinkToFit="1"/>
    </xf>
    <xf numFmtId="179" fontId="37" fillId="0" borderId="27" xfId="0" applyNumberFormat="1" applyFont="1" applyBorder="1" applyAlignment="1">
      <alignment horizontal="center" vertical="center" shrinkToFit="1"/>
    </xf>
    <xf numFmtId="179" fontId="37" fillId="0" borderId="44" xfId="0" applyNumberFormat="1" applyFont="1" applyBorder="1" applyAlignment="1">
      <alignment horizontal="center" vertical="center" shrinkToFit="1"/>
    </xf>
    <xf numFmtId="179" fontId="37" fillId="0" borderId="91" xfId="0" applyNumberFormat="1" applyFont="1" applyBorder="1" applyAlignment="1">
      <alignment horizontal="center" vertical="center" shrinkToFit="1"/>
    </xf>
    <xf numFmtId="0" fontId="37" fillId="0" borderId="37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0" fontId="37" fillId="0" borderId="92" xfId="0" applyFont="1" applyBorder="1" applyAlignment="1">
      <alignment horizontal="center" vertical="center" shrinkToFit="1"/>
    </xf>
    <xf numFmtId="0" fontId="37" fillId="0" borderId="94" xfId="0" applyFont="1" applyBorder="1" applyAlignment="1">
      <alignment horizontal="center" vertical="center" shrinkToFit="1"/>
    </xf>
    <xf numFmtId="0" fontId="37" fillId="0" borderId="93" xfId="0" applyFont="1" applyBorder="1" applyAlignment="1">
      <alignment horizontal="center" vertical="center" shrinkToFit="1"/>
    </xf>
    <xf numFmtId="179" fontId="37" fillId="0" borderId="90" xfId="0" applyNumberFormat="1" applyFont="1" applyBorder="1" applyAlignment="1">
      <alignment horizontal="center" vertical="center" shrinkToFit="1"/>
    </xf>
    <xf numFmtId="179" fontId="37" fillId="0" borderId="30" xfId="0" applyNumberFormat="1" applyFont="1" applyBorder="1" applyAlignment="1">
      <alignment horizontal="center" vertical="center" shrinkToFit="1"/>
    </xf>
    <xf numFmtId="0" fontId="38" fillId="10" borderId="0" xfId="0" applyFont="1" applyFill="1" applyAlignment="1">
      <alignment horizontal="left" vertical="center" wrapText="1"/>
    </xf>
    <xf numFmtId="0" fontId="35" fillId="0" borderId="92" xfId="0" applyFont="1" applyBorder="1" applyAlignment="1">
      <alignment horizontal="center" vertical="center" textRotation="255" shrinkToFit="1"/>
    </xf>
    <xf numFmtId="0" fontId="35" fillId="0" borderId="93" xfId="0" applyFont="1" applyBorder="1" applyAlignment="1">
      <alignment horizontal="center" vertical="center" textRotation="255" shrinkToFit="1"/>
    </xf>
    <xf numFmtId="0" fontId="35" fillId="0" borderId="94" xfId="0" applyFont="1" applyBorder="1" applyAlignment="1">
      <alignment horizontal="center" vertical="center" textRotation="255" shrinkToFit="1"/>
    </xf>
    <xf numFmtId="179" fontId="37" fillId="0" borderId="123" xfId="0" applyNumberFormat="1" applyFont="1" applyBorder="1" applyAlignment="1">
      <alignment horizontal="center" vertical="center" shrinkToFit="1"/>
    </xf>
    <xf numFmtId="179" fontId="37" fillId="0" borderId="124" xfId="0" applyNumberFormat="1" applyFont="1" applyBorder="1" applyAlignment="1">
      <alignment horizontal="center" vertical="center" shrinkToFit="1"/>
    </xf>
    <xf numFmtId="179" fontId="37" fillId="0" borderId="110" xfId="0" applyNumberFormat="1" applyFont="1" applyBorder="1" applyAlignment="1">
      <alignment horizontal="center" vertical="center" shrinkToFit="1"/>
    </xf>
    <xf numFmtId="179" fontId="37" fillId="0" borderId="126" xfId="0" applyNumberFormat="1" applyFont="1" applyBorder="1" applyAlignment="1">
      <alignment horizontal="center" vertical="center" shrinkToFit="1"/>
    </xf>
    <xf numFmtId="179" fontId="37" fillId="0" borderId="125" xfId="0" applyNumberFormat="1" applyFont="1" applyBorder="1" applyAlignment="1">
      <alignment horizontal="center" vertical="center" shrinkToFit="1"/>
    </xf>
    <xf numFmtId="179" fontId="37" fillId="0" borderId="119" xfId="0" applyNumberFormat="1" applyFont="1" applyBorder="1" applyAlignment="1">
      <alignment horizontal="center" vertical="center" shrinkToFit="1"/>
    </xf>
    <xf numFmtId="0" fontId="39" fillId="9" borderId="0" xfId="0" applyFont="1" applyFill="1" applyAlignment="1">
      <alignment horizontal="center" vertical="center" wrapText="1"/>
    </xf>
    <xf numFmtId="179" fontId="3" fillId="0" borderId="0" xfId="0" applyNumberFormat="1" applyFont="1" applyAlignment="1">
      <alignment horizontal="left" vertical="center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 shrinkToFit="1"/>
    </xf>
    <xf numFmtId="0" fontId="23" fillId="0" borderId="74" xfId="0" applyFont="1" applyFill="1" applyBorder="1" applyAlignment="1">
      <alignment horizontal="center" vertical="center" shrinkToFit="1"/>
    </xf>
    <xf numFmtId="0" fontId="23" fillId="0" borderId="75" xfId="0" applyFont="1" applyFill="1" applyBorder="1" applyAlignment="1">
      <alignment horizontal="center" vertical="center" shrinkToFit="1"/>
    </xf>
    <xf numFmtId="179" fontId="3" fillId="0" borderId="12" xfId="0" applyNumberFormat="1" applyFont="1" applyFill="1" applyBorder="1" applyAlignment="1">
      <alignment horizontal="center" vertical="center" shrinkToFit="1"/>
    </xf>
    <xf numFmtId="179" fontId="3" fillId="0" borderId="13" xfId="0" applyNumberFormat="1" applyFont="1" applyFill="1" applyBorder="1" applyAlignment="1">
      <alignment horizontal="center" vertical="center" shrinkToFit="1"/>
    </xf>
    <xf numFmtId="179" fontId="3" fillId="0" borderId="41" xfId="0" applyNumberFormat="1" applyFont="1" applyFill="1" applyBorder="1" applyAlignment="1">
      <alignment horizontal="center" vertical="center" shrinkToFit="1"/>
    </xf>
    <xf numFmtId="179" fontId="3" fillId="0" borderId="41" xfId="0" applyNumberFormat="1" applyFont="1" applyFill="1" applyBorder="1" applyAlignment="1">
      <alignment horizontal="left" vertical="center"/>
    </xf>
    <xf numFmtId="179" fontId="3" fillId="0" borderId="18" xfId="0" applyNumberFormat="1" applyFont="1" applyFill="1" applyBorder="1" applyAlignment="1">
      <alignment horizontal="left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179" fontId="3" fillId="0" borderId="77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77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left" vertical="center"/>
    </xf>
    <xf numFmtId="179" fontId="3" fillId="0" borderId="7" xfId="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179" fontId="3" fillId="0" borderId="10" xfId="0" applyNumberFormat="1" applyFont="1" applyBorder="1" applyAlignment="1">
      <alignment horizontal="center" vertical="center" shrinkToFit="1"/>
    </xf>
    <xf numFmtId="180" fontId="3" fillId="0" borderId="7" xfId="1" applyNumberFormat="1" applyFont="1" applyBorder="1" applyAlignment="1">
      <alignment horizontal="center" vertical="center" shrinkToFit="1"/>
    </xf>
    <xf numFmtId="180" fontId="3" fillId="0" borderId="2" xfId="1" applyNumberFormat="1" applyFont="1" applyBorder="1" applyAlignment="1">
      <alignment horizontal="center" vertical="center" shrinkToFit="1"/>
    </xf>
    <xf numFmtId="180" fontId="3" fillId="0" borderId="10" xfId="1" applyNumberFormat="1" applyFont="1" applyBorder="1" applyAlignment="1">
      <alignment horizontal="center" vertical="center" shrinkToFit="1"/>
    </xf>
    <xf numFmtId="179" fontId="3" fillId="0" borderId="19" xfId="0" applyNumberFormat="1" applyFont="1" applyBorder="1" applyAlignment="1">
      <alignment horizontal="center" vertical="center" shrinkToFit="1"/>
    </xf>
    <xf numFmtId="179" fontId="3" fillId="0" borderId="20" xfId="0" applyNumberFormat="1" applyFont="1" applyBorder="1" applyAlignment="1">
      <alignment horizontal="center" vertical="center" shrinkToFit="1"/>
    </xf>
    <xf numFmtId="179" fontId="3" fillId="0" borderId="21" xfId="0" applyNumberFormat="1" applyFont="1" applyBorder="1" applyAlignment="1">
      <alignment horizontal="center" vertical="center" shrinkToFit="1"/>
    </xf>
    <xf numFmtId="179" fontId="3" fillId="0" borderId="27" xfId="0" applyNumberFormat="1" applyFont="1" applyBorder="1" applyAlignment="1">
      <alignment horizontal="center" vertical="center" shrinkToFit="1"/>
    </xf>
    <xf numFmtId="179" fontId="3" fillId="0" borderId="52" xfId="0" applyNumberFormat="1" applyFont="1" applyBorder="1" applyAlignment="1">
      <alignment horizontal="center" vertical="center" shrinkToFit="1"/>
    </xf>
    <xf numFmtId="179" fontId="3" fillId="0" borderId="9" xfId="0" applyNumberFormat="1" applyFont="1" applyBorder="1" applyAlignment="1">
      <alignment horizontal="center" vertical="center" shrinkToFit="1"/>
    </xf>
    <xf numFmtId="179" fontId="3" fillId="0" borderId="81" xfId="0" applyNumberFormat="1" applyFont="1" applyBorder="1" applyAlignment="1">
      <alignment horizontal="center" vertical="center" shrinkToFit="1"/>
    </xf>
    <xf numFmtId="179" fontId="3" fillId="0" borderId="11" xfId="0" applyNumberFormat="1" applyFont="1" applyBorder="1" applyAlignment="1">
      <alignment horizontal="center" vertical="center" shrinkToFit="1"/>
    </xf>
    <xf numFmtId="179" fontId="3" fillId="0" borderId="7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179" fontId="6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34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 shrinkToFit="1"/>
    </xf>
    <xf numFmtId="179" fontId="3" fillId="0" borderId="14" xfId="0" applyNumberFormat="1" applyFont="1" applyBorder="1" applyAlignment="1">
      <alignment horizontal="center" vertical="center" shrinkToFit="1"/>
    </xf>
    <xf numFmtId="179" fontId="3" fillId="0" borderId="5" xfId="0" applyNumberFormat="1" applyFont="1" applyBorder="1" applyAlignment="1">
      <alignment horizontal="center" vertical="center" shrinkToFit="1"/>
    </xf>
    <xf numFmtId="179" fontId="3" fillId="0" borderId="15" xfId="0" applyNumberFormat="1" applyFont="1" applyBorder="1" applyAlignment="1">
      <alignment horizontal="center" vertical="center" shrinkToFit="1"/>
    </xf>
    <xf numFmtId="179" fontId="3" fillId="0" borderId="25" xfId="0" applyNumberFormat="1" applyFont="1" applyBorder="1" applyAlignment="1">
      <alignment horizontal="center" vertical="center" shrinkToFit="1"/>
    </xf>
    <xf numFmtId="179" fontId="3" fillId="0" borderId="26" xfId="0" applyNumberFormat="1" applyFont="1" applyBorder="1" applyAlignment="1">
      <alignment horizontal="center" vertical="center" shrinkToFit="1"/>
    </xf>
    <xf numFmtId="179" fontId="3" fillId="0" borderId="22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38" fontId="12" fillId="0" borderId="0" xfId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9" fontId="3" fillId="0" borderId="44" xfId="0" applyNumberFormat="1" applyFont="1" applyBorder="1" applyAlignment="1">
      <alignment horizontal="center" vertical="center"/>
    </xf>
    <xf numFmtId="179" fontId="3" fillId="0" borderId="40" xfId="0" applyNumberFormat="1" applyFont="1" applyFill="1" applyBorder="1" applyAlignment="1">
      <alignment horizontal="center" vertical="center" shrinkToFit="1"/>
    </xf>
    <xf numFmtId="179" fontId="3" fillId="0" borderId="45" xfId="0" applyNumberFormat="1" applyFont="1" applyFill="1" applyBorder="1" applyAlignment="1">
      <alignment horizontal="center" vertical="center" shrinkToFit="1"/>
    </xf>
    <xf numFmtId="179" fontId="3" fillId="0" borderId="72" xfId="0" applyNumberFormat="1" applyFont="1" applyFill="1" applyBorder="1" applyAlignment="1">
      <alignment horizontal="center" vertical="center" shrinkToFit="1"/>
    </xf>
    <xf numFmtId="179" fontId="3" fillId="0" borderId="33" xfId="0" applyNumberFormat="1" applyFont="1" applyFill="1" applyBorder="1" applyAlignment="1">
      <alignment horizontal="center" vertical="center" shrinkToFit="1"/>
    </xf>
    <xf numFmtId="179" fontId="3" fillId="0" borderId="34" xfId="0" applyNumberFormat="1" applyFont="1" applyFill="1" applyBorder="1" applyAlignment="1">
      <alignment horizontal="center" vertical="center" shrinkToFit="1"/>
    </xf>
    <xf numFmtId="179" fontId="3" fillId="0" borderId="39" xfId="0" applyNumberFormat="1" applyFont="1" applyFill="1" applyBorder="1" applyAlignment="1">
      <alignment horizontal="center" vertical="center" shrinkToFit="1"/>
    </xf>
    <xf numFmtId="179" fontId="3" fillId="0" borderId="6" xfId="0" applyNumberFormat="1" applyFont="1" applyFill="1" applyBorder="1" applyAlignment="1">
      <alignment horizontal="center" vertical="center" shrinkToFit="1"/>
    </xf>
    <xf numFmtId="179" fontId="3" fillId="0" borderId="15" xfId="0" applyNumberFormat="1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179" fontId="3" fillId="0" borderId="91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71" xfId="0" applyNumberFormat="1" applyFont="1" applyBorder="1" applyAlignment="1">
      <alignment horizontal="center" vertical="center"/>
    </xf>
    <xf numFmtId="179" fontId="3" fillId="0" borderId="42" xfId="0" applyNumberFormat="1" applyFont="1" applyBorder="1" applyAlignment="1">
      <alignment horizontal="center" vertical="center"/>
    </xf>
    <xf numFmtId="179" fontId="3" fillId="0" borderId="70" xfId="0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 shrinkToFit="1"/>
    </xf>
    <xf numFmtId="180" fontId="3" fillId="0" borderId="2" xfId="0" applyNumberFormat="1" applyFont="1" applyBorder="1" applyAlignment="1">
      <alignment horizontal="center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45" xfId="0" applyFont="1" applyBorder="1" applyAlignment="1">
      <alignment horizontal="center" vertical="center"/>
    </xf>
    <xf numFmtId="179" fontId="3" fillId="0" borderId="127" xfId="0" applyNumberFormat="1" applyFont="1" applyBorder="1" applyAlignment="1">
      <alignment horizontal="center" vertical="center"/>
    </xf>
    <xf numFmtId="180" fontId="3" fillId="0" borderId="22" xfId="1" applyNumberFormat="1" applyFont="1" applyBorder="1" applyAlignment="1">
      <alignment horizontal="center" vertical="center" shrinkToFit="1"/>
    </xf>
    <xf numFmtId="180" fontId="3" fillId="0" borderId="23" xfId="1" applyNumberFormat="1" applyFont="1" applyBorder="1" applyAlignment="1">
      <alignment horizontal="center" vertical="center" shrinkToFit="1"/>
    </xf>
    <xf numFmtId="180" fontId="3" fillId="0" borderId="24" xfId="1" applyNumberFormat="1" applyFont="1" applyBorder="1" applyAlignment="1">
      <alignment horizontal="center" vertical="center" shrinkToFit="1"/>
    </xf>
    <xf numFmtId="180" fontId="3" fillId="0" borderId="4" xfId="1" applyNumberFormat="1" applyFont="1" applyBorder="1" applyAlignment="1">
      <alignment horizontal="center" vertical="center" shrinkToFit="1"/>
    </xf>
    <xf numFmtId="180" fontId="3" fillId="0" borderId="0" xfId="1" applyNumberFormat="1" applyFont="1" applyBorder="1" applyAlignment="1">
      <alignment horizontal="center" vertical="center" shrinkToFit="1"/>
    </xf>
    <xf numFmtId="180" fontId="3" fillId="0" borderId="25" xfId="1" applyNumberFormat="1" applyFont="1" applyBorder="1" applyAlignment="1">
      <alignment horizontal="center" vertical="center" shrinkToFit="1"/>
    </xf>
    <xf numFmtId="180" fontId="3" fillId="0" borderId="5" xfId="1" applyNumberFormat="1" applyFont="1" applyBorder="1" applyAlignment="1">
      <alignment horizontal="center" vertical="center" shrinkToFit="1"/>
    </xf>
    <xf numFmtId="180" fontId="3" fillId="0" borderId="6" xfId="1" applyNumberFormat="1" applyFont="1" applyBorder="1" applyAlignment="1">
      <alignment horizontal="center" vertical="center" shrinkToFit="1"/>
    </xf>
    <xf numFmtId="180" fontId="3" fillId="0" borderId="26" xfId="1" applyNumberFormat="1" applyFont="1" applyBorder="1" applyAlignment="1">
      <alignment horizontal="center" vertical="center" shrinkToFit="1"/>
    </xf>
    <xf numFmtId="179" fontId="3" fillId="0" borderId="22" xfId="0" applyNumberFormat="1" applyFont="1" applyBorder="1" applyAlignment="1">
      <alignment horizontal="center" vertical="center" shrinkToFit="1"/>
    </xf>
    <xf numFmtId="179" fontId="3" fillId="0" borderId="30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center" shrinkToFit="1"/>
    </xf>
    <xf numFmtId="179" fontId="3" fillId="0" borderId="17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9" fontId="3" fillId="0" borderId="37" xfId="0" applyNumberFormat="1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 shrinkToFit="1"/>
    </xf>
    <xf numFmtId="180" fontId="3" fillId="0" borderId="23" xfId="0" applyNumberFormat="1" applyFont="1" applyBorder="1" applyAlignment="1">
      <alignment horizontal="center" vertical="center" shrinkToFit="1"/>
    </xf>
    <xf numFmtId="180" fontId="3" fillId="0" borderId="24" xfId="0" applyNumberFormat="1" applyFont="1" applyBorder="1" applyAlignment="1">
      <alignment horizontal="center" vertical="center" shrinkToFit="1"/>
    </xf>
    <xf numFmtId="180" fontId="3" fillId="0" borderId="4" xfId="0" applyNumberFormat="1" applyFont="1" applyBorder="1" applyAlignment="1">
      <alignment horizontal="center" vertical="center" shrinkToFit="1"/>
    </xf>
    <xf numFmtId="180" fontId="3" fillId="0" borderId="0" xfId="0" applyNumberFormat="1" applyFont="1" applyBorder="1" applyAlignment="1">
      <alignment horizontal="center" vertical="center" shrinkToFit="1"/>
    </xf>
    <xf numFmtId="180" fontId="3" fillId="0" borderId="25" xfId="0" applyNumberFormat="1" applyFont="1" applyBorder="1" applyAlignment="1">
      <alignment horizontal="center" vertical="center" shrinkToFit="1"/>
    </xf>
    <xf numFmtId="180" fontId="3" fillId="0" borderId="5" xfId="0" applyNumberFormat="1" applyFont="1" applyBorder="1" applyAlignment="1">
      <alignment horizontal="center" vertical="center" shrinkToFit="1"/>
    </xf>
    <xf numFmtId="180" fontId="3" fillId="0" borderId="6" xfId="0" applyNumberFormat="1" applyFont="1" applyBorder="1" applyAlignment="1">
      <alignment horizontal="center" vertical="center" shrinkToFit="1"/>
    </xf>
    <xf numFmtId="180" fontId="3" fillId="0" borderId="26" xfId="0" applyNumberFormat="1" applyFont="1" applyBorder="1" applyAlignment="1">
      <alignment horizontal="center" vertical="center" shrinkToFit="1"/>
    </xf>
    <xf numFmtId="0" fontId="25" fillId="0" borderId="50" xfId="5" applyFont="1" applyFill="1" applyBorder="1" applyAlignment="1">
      <alignment horizontal="center" vertical="center" shrinkToFit="1"/>
    </xf>
    <xf numFmtId="0" fontId="25" fillId="0" borderId="51" xfId="5" applyFont="1" applyFill="1" applyBorder="1" applyAlignment="1">
      <alignment horizontal="center" vertical="center" shrinkToFit="1"/>
    </xf>
    <xf numFmtId="0" fontId="25" fillId="0" borderId="52" xfId="5" applyFont="1" applyFill="1" applyBorder="1" applyAlignment="1">
      <alignment horizontal="center" vertical="center" shrinkToFit="1"/>
    </xf>
    <xf numFmtId="0" fontId="25" fillId="0" borderId="63" xfId="5" applyFont="1" applyFill="1" applyBorder="1" applyAlignment="1">
      <alignment horizontal="center" vertical="center" shrinkToFit="1"/>
    </xf>
    <xf numFmtId="0" fontId="25" fillId="0" borderId="62" xfId="5" applyFont="1" applyFill="1" applyBorder="1" applyAlignment="1">
      <alignment horizontal="center" vertical="center" shrinkToFit="1"/>
    </xf>
    <xf numFmtId="0" fontId="25" fillId="0" borderId="7" xfId="5" applyFont="1" applyFill="1" applyBorder="1" applyAlignment="1">
      <alignment horizontal="center" vertical="center" shrinkToFit="1"/>
    </xf>
    <xf numFmtId="0" fontId="25" fillId="0" borderId="47" xfId="5" applyFont="1" applyFill="1" applyBorder="1" applyAlignment="1">
      <alignment horizontal="center" vertical="center" shrinkToFit="1"/>
    </xf>
    <xf numFmtId="0" fontId="25" fillId="0" borderId="8" xfId="5" applyFont="1" applyFill="1" applyBorder="1" applyAlignment="1">
      <alignment horizontal="center" vertical="center" shrinkToFit="1"/>
    </xf>
    <xf numFmtId="0" fontId="25" fillId="0" borderId="49" xfId="5" applyFont="1" applyFill="1" applyBorder="1" applyAlignment="1">
      <alignment horizontal="center" vertical="center" shrinkToFit="1"/>
    </xf>
    <xf numFmtId="0" fontId="25" fillId="0" borderId="37" xfId="5" applyFont="1" applyFill="1" applyBorder="1" applyAlignment="1">
      <alignment horizontal="center" vertical="center" shrinkToFit="1"/>
    </xf>
    <xf numFmtId="0" fontId="25" fillId="0" borderId="23" xfId="5" applyFont="1" applyFill="1" applyBorder="1" applyAlignment="1">
      <alignment horizontal="center" vertical="center" shrinkToFit="1"/>
    </xf>
    <xf numFmtId="0" fontId="25" fillId="0" borderId="30" xfId="5" applyFont="1" applyFill="1" applyBorder="1" applyAlignment="1">
      <alignment horizontal="center" vertical="center" shrinkToFit="1"/>
    </xf>
    <xf numFmtId="0" fontId="25" fillId="0" borderId="78" xfId="5" applyFont="1" applyFill="1" applyBorder="1" applyAlignment="1">
      <alignment horizontal="center" vertical="center" shrinkToFit="1"/>
    </xf>
    <xf numFmtId="0" fontId="25" fillId="0" borderId="48" xfId="5" applyFont="1" applyFill="1" applyBorder="1" applyAlignment="1">
      <alignment horizontal="center" vertical="center" shrinkToFit="1"/>
    </xf>
    <xf numFmtId="0" fontId="25" fillId="0" borderId="53" xfId="5" applyFont="1" applyFill="1" applyBorder="1" applyAlignment="1">
      <alignment horizontal="center" vertical="center" shrinkToFit="1"/>
    </xf>
    <xf numFmtId="0" fontId="13" fillId="0" borderId="49" xfId="5" applyFont="1" applyFill="1" applyBorder="1" applyAlignment="1">
      <alignment horizontal="center" vertical="center" shrinkToFit="1"/>
    </xf>
    <xf numFmtId="0" fontId="13" fillId="0" borderId="7" xfId="5" applyFont="1" applyFill="1" applyBorder="1" applyAlignment="1">
      <alignment horizontal="center" vertical="center" shrinkToFit="1"/>
    </xf>
    <xf numFmtId="0" fontId="13" fillId="0" borderId="8" xfId="5" applyFont="1" applyFill="1" applyBorder="1" applyAlignment="1">
      <alignment horizontal="center" vertical="center" shrinkToFit="1"/>
    </xf>
    <xf numFmtId="0" fontId="30" fillId="8" borderId="7" xfId="2" applyFont="1" applyFill="1" applyBorder="1" applyAlignment="1">
      <alignment horizontal="center" vertical="center" shrinkToFit="1"/>
    </xf>
    <xf numFmtId="0" fontId="30" fillId="8" borderId="10" xfId="2" applyFont="1" applyFill="1" applyBorder="1" applyAlignment="1">
      <alignment horizontal="center" vertical="center" shrinkToFit="1"/>
    </xf>
    <xf numFmtId="0" fontId="24" fillId="0" borderId="37" xfId="2" applyFont="1" applyBorder="1" applyAlignment="1">
      <alignment horizontal="center" vertical="center" shrinkToFit="1"/>
    </xf>
    <xf numFmtId="0" fontId="24" fillId="0" borderId="39" xfId="2" applyFont="1" applyBorder="1" applyAlignment="1">
      <alignment horizontal="center" vertical="center" shrinkToFit="1"/>
    </xf>
    <xf numFmtId="0" fontId="30" fillId="8" borderId="88" xfId="2" applyFont="1" applyFill="1" applyBorder="1" applyAlignment="1">
      <alignment horizontal="center" vertical="center" shrinkToFit="1"/>
    </xf>
    <xf numFmtId="0" fontId="30" fillId="8" borderId="81" xfId="2" applyFont="1" applyFill="1" applyBorder="1" applyAlignment="1">
      <alignment horizontal="center" vertical="center" shrinkToFit="1"/>
    </xf>
    <xf numFmtId="0" fontId="30" fillId="8" borderId="89" xfId="2" applyFont="1" applyFill="1" applyBorder="1" applyAlignment="1">
      <alignment horizontal="center" vertical="center" shrinkToFit="1"/>
    </xf>
    <xf numFmtId="0" fontId="30" fillId="8" borderId="47" xfId="2" applyFont="1" applyFill="1" applyBorder="1" applyAlignment="1">
      <alignment horizontal="center" vertical="center" shrinkToFit="1"/>
    </xf>
    <xf numFmtId="0" fontId="30" fillId="8" borderId="49" xfId="2" applyFont="1" applyFill="1" applyBorder="1" applyAlignment="1">
      <alignment horizontal="center" vertical="center" shrinkToFit="1"/>
    </xf>
    <xf numFmtId="0" fontId="30" fillId="8" borderId="48" xfId="2" applyFont="1" applyFill="1" applyBorder="1" applyAlignment="1">
      <alignment horizontal="center" vertical="center" shrinkToFit="1"/>
    </xf>
    <xf numFmtId="178" fontId="30" fillId="8" borderId="7" xfId="2" applyNumberFormat="1" applyFont="1" applyFill="1" applyBorder="1" applyAlignment="1">
      <alignment horizontal="center" vertical="center" shrinkToFit="1"/>
    </xf>
    <xf numFmtId="178" fontId="30" fillId="8" borderId="10" xfId="2" applyNumberFormat="1" applyFont="1" applyFill="1" applyBorder="1" applyAlignment="1">
      <alignment horizontal="center" vertical="center" shrinkToFit="1"/>
    </xf>
    <xf numFmtId="0" fontId="30" fillId="4" borderId="7" xfId="2" applyFont="1" applyFill="1" applyBorder="1" applyAlignment="1">
      <alignment horizontal="center" vertical="center" shrinkToFit="1"/>
    </xf>
    <xf numFmtId="0" fontId="30" fillId="4" borderId="10" xfId="2" applyFont="1" applyFill="1" applyBorder="1" applyAlignment="1">
      <alignment horizontal="center" vertical="center" shrinkToFit="1"/>
    </xf>
    <xf numFmtId="0" fontId="18" fillId="4" borderId="22" xfId="2" applyFont="1" applyFill="1" applyBorder="1" applyAlignment="1">
      <alignment horizontal="center" vertical="center" wrapText="1" shrinkToFit="1"/>
    </xf>
    <xf numFmtId="0" fontId="18" fillId="4" borderId="23" xfId="2" applyFont="1" applyFill="1" applyBorder="1" applyAlignment="1">
      <alignment horizontal="center" vertical="center" wrapText="1" shrinkToFit="1"/>
    </xf>
    <xf numFmtId="0" fontId="18" fillId="4" borderId="30" xfId="2" applyFont="1" applyFill="1" applyBorder="1" applyAlignment="1">
      <alignment horizontal="center" vertical="center" wrapText="1" shrinkToFit="1"/>
    </xf>
    <xf numFmtId="178" fontId="30" fillId="4" borderId="7" xfId="2" applyNumberFormat="1" applyFont="1" applyFill="1" applyBorder="1" applyAlignment="1">
      <alignment horizontal="center" vertical="center" shrinkToFit="1"/>
    </xf>
    <xf numFmtId="178" fontId="30" fillId="4" borderId="10" xfId="2" applyNumberFormat="1" applyFont="1" applyFill="1" applyBorder="1" applyAlignment="1">
      <alignment horizontal="center" vertical="center" shrinkToFit="1"/>
    </xf>
    <xf numFmtId="0" fontId="18" fillId="8" borderId="22" xfId="2" applyFont="1" applyFill="1" applyBorder="1" applyAlignment="1">
      <alignment horizontal="center" vertical="center" wrapText="1" shrinkToFit="1"/>
    </xf>
    <xf numFmtId="0" fontId="18" fillId="8" borderId="23" xfId="2" applyFont="1" applyFill="1" applyBorder="1" applyAlignment="1">
      <alignment horizontal="center" vertical="center" wrapText="1" shrinkToFit="1"/>
    </xf>
    <xf numFmtId="0" fontId="18" fillId="8" borderId="30" xfId="2" applyFont="1" applyFill="1" applyBorder="1" applyAlignment="1">
      <alignment horizontal="center" vertical="center" wrapText="1" shrinkToFit="1"/>
    </xf>
    <xf numFmtId="0" fontId="30" fillId="8" borderId="8" xfId="2" applyFont="1" applyFill="1" applyBorder="1" applyAlignment="1">
      <alignment horizontal="center" vertical="center" shrinkToFit="1"/>
    </xf>
    <xf numFmtId="0" fontId="30" fillId="8" borderId="11" xfId="2" applyFont="1" applyFill="1" applyBorder="1" applyAlignment="1">
      <alignment horizontal="center" vertical="center" shrinkToFit="1"/>
    </xf>
    <xf numFmtId="0" fontId="18" fillId="8" borderId="3" xfId="2" applyFont="1" applyFill="1" applyBorder="1" applyAlignment="1">
      <alignment horizontal="center" vertical="center" wrapText="1" shrinkToFit="1"/>
    </xf>
    <xf numFmtId="0" fontId="24" fillId="0" borderId="86" xfId="2" applyFont="1" applyBorder="1" applyAlignment="1">
      <alignment horizontal="center" vertical="center" shrinkToFit="1"/>
    </xf>
    <xf numFmtId="0" fontId="24" fillId="0" borderId="79" xfId="2" applyFont="1" applyBorder="1" applyAlignment="1">
      <alignment horizontal="center" vertical="center" shrinkToFit="1"/>
    </xf>
    <xf numFmtId="0" fontId="18" fillId="4" borderId="3" xfId="2" applyFont="1" applyFill="1" applyBorder="1" applyAlignment="1">
      <alignment horizontal="center" vertical="center" wrapText="1" shrinkToFit="1"/>
    </xf>
    <xf numFmtId="0" fontId="30" fillId="4" borderId="89" xfId="2" applyFont="1" applyFill="1" applyBorder="1" applyAlignment="1">
      <alignment horizontal="center" vertical="center" shrinkToFit="1"/>
    </xf>
    <xf numFmtId="0" fontId="30" fillId="4" borderId="81" xfId="2" applyFont="1" applyFill="1" applyBorder="1" applyAlignment="1">
      <alignment horizontal="center" vertical="center" shrinkToFit="1"/>
    </xf>
    <xf numFmtId="0" fontId="30" fillId="4" borderId="88" xfId="2" applyFont="1" applyFill="1" applyBorder="1" applyAlignment="1">
      <alignment horizontal="center" vertical="center" shrinkToFit="1"/>
    </xf>
    <xf numFmtId="0" fontId="30" fillId="4" borderId="8" xfId="2" applyFont="1" applyFill="1" applyBorder="1" applyAlignment="1">
      <alignment horizontal="center" vertical="center" shrinkToFit="1"/>
    </xf>
    <xf numFmtId="0" fontId="30" fillId="4" borderId="11" xfId="2" applyFont="1" applyFill="1" applyBorder="1" applyAlignment="1">
      <alignment horizontal="center" vertical="center" shrinkToFit="1"/>
    </xf>
    <xf numFmtId="0" fontId="30" fillId="4" borderId="47" xfId="2" applyFont="1" applyFill="1" applyBorder="1" applyAlignment="1">
      <alignment horizontal="center" vertical="center" shrinkToFit="1"/>
    </xf>
    <xf numFmtId="0" fontId="30" fillId="4" borderId="48" xfId="2" applyFont="1" applyFill="1" applyBorder="1" applyAlignment="1">
      <alignment horizontal="center" vertical="center" shrinkToFit="1"/>
    </xf>
    <xf numFmtId="0" fontId="30" fillId="4" borderId="49" xfId="2" applyFont="1" applyFill="1" applyBorder="1" applyAlignment="1">
      <alignment horizontal="center" vertical="center" shrinkToFit="1"/>
    </xf>
  </cellXfs>
  <cellStyles count="10">
    <cellStyle name="桁区切り" xfId="1" builtinId="6"/>
    <cellStyle name="桁区切り 2" xfId="9"/>
    <cellStyle name="標準" xfId="0" builtinId="0"/>
    <cellStyle name="標準 2" xfId="2"/>
    <cellStyle name="標準 2 2" xfId="8"/>
    <cellStyle name="標準 3" xfId="3"/>
    <cellStyle name="標準 4" xfId="4"/>
    <cellStyle name="標準 5" xfId="5"/>
    <cellStyle name="標準 6" xfId="6"/>
    <cellStyle name="標準 7" xfId="7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CC"/>
        </patternFill>
      </fill>
    </dxf>
  </dxfs>
  <tableStyles count="0" defaultTableStyle="TableStyleMedium9" defaultPivotStyle="PivotStyleLight16"/>
  <colors>
    <mruColors>
      <color rgb="FFFFFFCC"/>
      <color rgb="FFCCFFCC"/>
      <color rgb="FF0000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4591050</xdr:colOff>
      <xdr:row>0</xdr:row>
      <xdr:rowOff>85726</xdr:rowOff>
    </xdr:from>
    <xdr:to>
      <xdr:col>1</xdr:col>
      <xdr:colOff>11677650</xdr:colOff>
      <xdr:row>3</xdr:row>
      <xdr:rowOff>76200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676775" y="85726"/>
          <a:ext cx="7086600" cy="866774"/>
        </a:xfrm>
        <a:prstGeom prst="rect">
          <a:avLst/>
        </a:prstGeom>
        <a:solidFill>
          <a:srgbClr val="FFCCCC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このデータは、そのまま写真製版で県大会のプログラムに掲載されます。</a:t>
          </a:r>
          <a:endParaRPr lang="en-US" altLang="ja-JP" sz="16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誤字脱字にご注意ください。</a:t>
          </a:r>
          <a:endParaRPr lang="en-US" altLang="ja-JP" sz="16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外字の対応はできませんので、「外字確認シート」で確認をお願いいたします。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103910</xdr:colOff>
      <xdr:row>0</xdr:row>
      <xdr:rowOff>155865</xdr:rowOff>
    </xdr:from>
    <xdr:to>
      <xdr:col>3</xdr:col>
      <xdr:colOff>2667000</xdr:colOff>
      <xdr:row>0</xdr:row>
      <xdr:rowOff>744683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350819" y="155865"/>
          <a:ext cx="6546272" cy="588818"/>
        </a:xfrm>
        <a:prstGeom prst="rect">
          <a:avLst/>
        </a:prstGeom>
        <a:solidFill>
          <a:srgbClr val="FFCCFF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0</xdr:row>
      <xdr:rowOff>311727</xdr:rowOff>
    </xdr:from>
    <xdr:to>
      <xdr:col>6</xdr:col>
      <xdr:colOff>1956955</xdr:colOff>
      <xdr:row>0</xdr:row>
      <xdr:rowOff>900545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294409" y="311727"/>
          <a:ext cx="6425046" cy="588818"/>
        </a:xfrm>
        <a:prstGeom prst="rect">
          <a:avLst/>
        </a:prstGeom>
        <a:solidFill>
          <a:srgbClr val="FFCCFF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4</xdr:col>
      <xdr:colOff>866775</xdr:colOff>
      <xdr:row>0</xdr:row>
      <xdr:rowOff>674543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133350" y="85725"/>
          <a:ext cx="6057900" cy="588818"/>
        </a:xfrm>
        <a:prstGeom prst="rect">
          <a:avLst/>
        </a:prstGeom>
        <a:solidFill>
          <a:srgbClr val="FFCCCC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114299</xdr:colOff>
      <xdr:row>101</xdr:row>
      <xdr:rowOff>133350</xdr:rowOff>
    </xdr:from>
    <xdr:to>
      <xdr:col>54</xdr:col>
      <xdr:colOff>428625</xdr:colOff>
      <xdr:row>107</xdr:row>
      <xdr:rowOff>104775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5299" y="17449800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１枚目</a:t>
          </a:r>
        </a:p>
      </xdr:txBody>
    </xdr:sp>
    <xdr:clientData/>
  </xdr:twoCellAnchor>
  <xdr:twoCellAnchor>
    <xdr:from>
      <xdr:col>40</xdr:col>
      <xdr:colOff>123825</xdr:colOff>
      <xdr:row>114</xdr:row>
      <xdr:rowOff>57150</xdr:rowOff>
    </xdr:from>
    <xdr:to>
      <xdr:col>54</xdr:col>
      <xdr:colOff>438151</xdr:colOff>
      <xdr:row>120</xdr:row>
      <xdr:rowOff>28575</xdr:rowOff>
    </xdr:to>
    <xdr:sp macro="" textlink="">
      <xdr:nvSpPr>
        <xdr:cNvPr id="4" name="左矢印吹き出し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8124825" y="20164425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２枚目</a:t>
          </a:r>
        </a:p>
      </xdr:txBody>
    </xdr:sp>
    <xdr:clientData/>
  </xdr:twoCellAnchor>
  <xdr:twoCellAnchor>
    <xdr:from>
      <xdr:col>40</xdr:col>
      <xdr:colOff>19050</xdr:colOff>
      <xdr:row>134</xdr:row>
      <xdr:rowOff>95250</xdr:rowOff>
    </xdr:from>
    <xdr:to>
      <xdr:col>54</xdr:col>
      <xdr:colOff>333376</xdr:colOff>
      <xdr:row>140</xdr:row>
      <xdr:rowOff>66675</xdr:rowOff>
    </xdr:to>
    <xdr:sp macro="" textlink="">
      <xdr:nvSpPr>
        <xdr:cNvPr id="5" name="左矢印吹き出し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8020050" y="23707725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３枚目</a:t>
          </a:r>
        </a:p>
      </xdr:txBody>
    </xdr:sp>
    <xdr:clientData/>
  </xdr:twoCellAnchor>
  <xdr:twoCellAnchor>
    <xdr:from>
      <xdr:col>39</xdr:col>
      <xdr:colOff>161925</xdr:colOff>
      <xdr:row>170</xdr:row>
      <xdr:rowOff>28575</xdr:rowOff>
    </xdr:from>
    <xdr:to>
      <xdr:col>54</xdr:col>
      <xdr:colOff>276226</xdr:colOff>
      <xdr:row>176</xdr:row>
      <xdr:rowOff>0</xdr:rowOff>
    </xdr:to>
    <xdr:sp macro="" textlink="">
      <xdr:nvSpPr>
        <xdr:cNvPr id="6" name="左矢印吹き出し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7962900" y="29556075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女子個人戦参加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１枚目</a:t>
          </a:r>
        </a:p>
      </xdr:txBody>
    </xdr:sp>
    <xdr:clientData/>
  </xdr:twoCellAnchor>
  <xdr:twoCellAnchor>
    <xdr:from>
      <xdr:col>39</xdr:col>
      <xdr:colOff>190500</xdr:colOff>
      <xdr:row>182</xdr:row>
      <xdr:rowOff>133350</xdr:rowOff>
    </xdr:from>
    <xdr:to>
      <xdr:col>54</xdr:col>
      <xdr:colOff>304801</xdr:colOff>
      <xdr:row>188</xdr:row>
      <xdr:rowOff>104775</xdr:rowOff>
    </xdr:to>
    <xdr:sp macro="" textlink="">
      <xdr:nvSpPr>
        <xdr:cNvPr id="7" name="左矢印吹き出し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7991475" y="32280225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女子個人戦参加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２枚目</a:t>
          </a:r>
        </a:p>
      </xdr:txBody>
    </xdr:sp>
    <xdr:clientData/>
  </xdr:twoCellAnchor>
  <xdr:twoCellAnchor>
    <xdr:from>
      <xdr:col>37</xdr:col>
      <xdr:colOff>152400</xdr:colOff>
      <xdr:row>35</xdr:row>
      <xdr:rowOff>19050</xdr:rowOff>
    </xdr:from>
    <xdr:to>
      <xdr:col>54</xdr:col>
      <xdr:colOff>142874</xdr:colOff>
      <xdr:row>41</xdr:row>
      <xdr:rowOff>69056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553325" y="6248400"/>
          <a:ext cx="3371849" cy="1097756"/>
        </a:xfrm>
        <a:prstGeom prst="rect">
          <a:avLst/>
        </a:prstGeom>
        <a:solidFill>
          <a:srgbClr val="FFCCFF"/>
        </a:solidFill>
        <a:ln w="317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県大会に出場する選手の実人数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を記入して下さい。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団体戦と個人戦の両方に出場する選手も１人として記入して下さい。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県大会組み合わせ会議の時に、大会参加費を徴収いたします。</a:t>
          </a:r>
        </a:p>
      </xdr:txBody>
    </xdr:sp>
    <xdr:clientData/>
  </xdr:twoCellAnchor>
  <xdr:twoCellAnchor>
    <xdr:from>
      <xdr:col>40</xdr:col>
      <xdr:colOff>114300</xdr:colOff>
      <xdr:row>85</xdr:row>
      <xdr:rowOff>0</xdr:rowOff>
    </xdr:from>
    <xdr:to>
      <xdr:col>54</xdr:col>
      <xdr:colOff>628650</xdr:colOff>
      <xdr:row>100</xdr:row>
      <xdr:rowOff>171449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8115300" y="14373225"/>
          <a:ext cx="3295650" cy="2933699"/>
        </a:xfrm>
        <a:prstGeom prst="rect">
          <a:avLst/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「個人戦の」体重の欄の数値入力の際の注意点</a:t>
          </a:r>
          <a:endParaRPr kumimoji="1" lang="en-US" altLang="ja-JP" sz="1100"/>
        </a:p>
        <a:p>
          <a:pPr algn="l"/>
          <a:r>
            <a:rPr kumimoji="1" lang="ja-JP" altLang="en-US" sz="1100"/>
            <a:t>男子は、</a:t>
          </a:r>
          <a:endParaRPr kumimoji="1" lang="en-US" altLang="ja-JP" sz="1100"/>
        </a:p>
        <a:p>
          <a:pPr algn="l"/>
          <a:r>
            <a:rPr kumimoji="1" lang="en-US" altLang="ja-JP" sz="1100"/>
            <a:t>50kg</a:t>
          </a:r>
          <a:r>
            <a:rPr kumimoji="1" lang="ja-JP" altLang="en-US" sz="1100"/>
            <a:t>級は、「･･･、</a:t>
          </a:r>
          <a:r>
            <a:rPr kumimoji="1" lang="en-US" altLang="ja-JP" sz="1100"/>
            <a:t>47</a:t>
          </a:r>
          <a:r>
            <a:rPr kumimoji="1" lang="ja-JP" altLang="en-US" sz="1100"/>
            <a:t>、</a:t>
          </a:r>
          <a:r>
            <a:rPr kumimoji="1" lang="en-US" altLang="ja-JP" sz="1100"/>
            <a:t>48</a:t>
          </a:r>
          <a:r>
            <a:rPr kumimoji="1" lang="ja-JP" altLang="en-US" sz="1100"/>
            <a:t>、</a:t>
          </a:r>
          <a:r>
            <a:rPr kumimoji="1" lang="en-US" altLang="ja-JP" sz="1100"/>
            <a:t>49</a:t>
          </a:r>
          <a:r>
            <a:rPr kumimoji="1" lang="ja-JP" altLang="en-US" sz="1100"/>
            <a:t>、</a:t>
          </a:r>
          <a:r>
            <a:rPr kumimoji="1" lang="en-US" altLang="ja-JP" sz="1100"/>
            <a:t>50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r>
            <a:rPr kumimoji="1" lang="en-US" altLang="ja-JP" sz="1100"/>
            <a:t>55kg</a:t>
          </a:r>
          <a:r>
            <a:rPr kumimoji="1" lang="ja-JP" altLang="en-US" sz="1100"/>
            <a:t>級は、「</a:t>
          </a:r>
          <a:r>
            <a:rPr kumimoji="1" lang="en-US" altLang="ja-JP" sz="1100"/>
            <a:t>51</a:t>
          </a:r>
          <a:r>
            <a:rPr kumimoji="1" lang="ja-JP" altLang="en-US" sz="1100"/>
            <a:t>、</a:t>
          </a:r>
          <a:r>
            <a:rPr kumimoji="1" lang="en-US" altLang="ja-JP" sz="1100"/>
            <a:t>52</a:t>
          </a:r>
          <a:r>
            <a:rPr kumimoji="1" lang="ja-JP" altLang="en-US" sz="1100"/>
            <a:t>、</a:t>
          </a:r>
          <a:r>
            <a:rPr kumimoji="1" lang="en-US" altLang="ja-JP" sz="1100"/>
            <a:t>53</a:t>
          </a:r>
          <a:r>
            <a:rPr kumimoji="1" lang="ja-JP" altLang="en-US" sz="1100"/>
            <a:t>、</a:t>
          </a:r>
          <a:r>
            <a:rPr kumimoji="1" lang="en-US" altLang="ja-JP" sz="1100"/>
            <a:t>54</a:t>
          </a:r>
          <a:r>
            <a:rPr kumimoji="1" lang="ja-JP" altLang="en-US" sz="1100"/>
            <a:t>、</a:t>
          </a:r>
          <a:r>
            <a:rPr kumimoji="1" lang="en-US" altLang="ja-JP" sz="1100"/>
            <a:t>55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81kg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87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90kg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、･･･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に、あてはまる数値を入力してください。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階級にあてはまらない数値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を入力すると、体重を入力した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セルは、「赤」に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変わります。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適正な数値の入力を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お願いします。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133350</xdr:colOff>
      <xdr:row>153</xdr:row>
      <xdr:rowOff>142875</xdr:rowOff>
    </xdr:from>
    <xdr:to>
      <xdr:col>54</xdr:col>
      <xdr:colOff>647700</xdr:colOff>
      <xdr:row>169</xdr:row>
      <xdr:rowOff>142874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8134350" y="26555700"/>
          <a:ext cx="3295650" cy="2933699"/>
        </a:xfrm>
        <a:prstGeom prst="rect">
          <a:avLst/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「個人戦の」体重の欄の数値入力の際の注意点</a:t>
          </a:r>
          <a:endParaRPr kumimoji="1" lang="en-US" altLang="ja-JP" sz="1100"/>
        </a:p>
        <a:p>
          <a:pPr algn="l"/>
          <a:r>
            <a:rPr kumimoji="1" lang="ja-JP" altLang="en-US" sz="1100"/>
            <a:t>女子は、</a:t>
          </a:r>
          <a:endParaRPr kumimoji="1" lang="en-US" altLang="ja-JP" sz="1100"/>
        </a:p>
        <a:p>
          <a:pPr algn="l"/>
          <a:r>
            <a:rPr kumimoji="1" lang="en-US" altLang="ja-JP" sz="1100"/>
            <a:t>40kg</a:t>
          </a:r>
          <a:r>
            <a:rPr kumimoji="1" lang="ja-JP" altLang="en-US" sz="1100"/>
            <a:t>級は、「･･･、</a:t>
          </a:r>
          <a:r>
            <a:rPr kumimoji="1" lang="en-US" altLang="ja-JP" sz="1100"/>
            <a:t>37</a:t>
          </a:r>
          <a:r>
            <a:rPr kumimoji="1" lang="ja-JP" altLang="en-US" sz="1100"/>
            <a:t>、</a:t>
          </a:r>
          <a:r>
            <a:rPr kumimoji="1" lang="en-US" altLang="ja-JP" sz="1100"/>
            <a:t>38</a:t>
          </a:r>
          <a:r>
            <a:rPr kumimoji="1" lang="ja-JP" altLang="en-US" sz="1100"/>
            <a:t>、</a:t>
          </a:r>
          <a:r>
            <a:rPr kumimoji="1" lang="en-US" altLang="ja-JP" sz="1100"/>
            <a:t>39</a:t>
          </a:r>
          <a:r>
            <a:rPr kumimoji="1" lang="ja-JP" altLang="en-US" sz="1100"/>
            <a:t>、</a:t>
          </a:r>
          <a:r>
            <a:rPr kumimoji="1" lang="en-US" altLang="ja-JP" sz="1100"/>
            <a:t>40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r>
            <a:rPr kumimoji="1" lang="en-US" altLang="ja-JP" sz="1100"/>
            <a:t>44kg</a:t>
          </a:r>
          <a:r>
            <a:rPr kumimoji="1" lang="ja-JP" altLang="en-US" sz="1100"/>
            <a:t>級は、「</a:t>
          </a:r>
          <a:r>
            <a:rPr kumimoji="1" lang="en-US" altLang="ja-JP" sz="1100"/>
            <a:t>41</a:t>
          </a:r>
          <a:r>
            <a:rPr kumimoji="1" lang="ja-JP" altLang="en-US" sz="1100"/>
            <a:t>、</a:t>
          </a:r>
          <a:r>
            <a:rPr kumimoji="1" lang="en-US" altLang="ja-JP" sz="1100"/>
            <a:t>42</a:t>
          </a:r>
          <a:r>
            <a:rPr kumimoji="1" lang="ja-JP" altLang="en-US" sz="1100"/>
            <a:t>、</a:t>
          </a:r>
          <a:r>
            <a:rPr kumimoji="1" lang="en-US" altLang="ja-JP" sz="1100"/>
            <a:t>43</a:t>
          </a:r>
          <a:r>
            <a:rPr kumimoji="1" lang="ja-JP" altLang="en-US" sz="1100"/>
            <a:t>、</a:t>
          </a:r>
          <a:r>
            <a:rPr kumimoji="1" lang="en-US" altLang="ja-JP" sz="1100"/>
            <a:t>44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70kg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、･･･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に、あてはまる数値を入力してください。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階級にあてはまらない数値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を入力すると、体重を入力した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セルは、「赤」に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変わります。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適正な数値の入力を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お願いします。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95250</xdr:colOff>
      <xdr:row>100</xdr:row>
      <xdr:rowOff>171450</xdr:rowOff>
    </xdr:from>
    <xdr:to>
      <xdr:col>53</xdr:col>
      <xdr:colOff>190501</xdr:colOff>
      <xdr:row>106</xdr:row>
      <xdr:rowOff>142875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7696200" y="17221200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１枚目</a:t>
          </a:r>
        </a:p>
      </xdr:txBody>
    </xdr:sp>
    <xdr:clientData/>
  </xdr:twoCellAnchor>
  <xdr:twoCellAnchor>
    <xdr:from>
      <xdr:col>38</xdr:col>
      <xdr:colOff>171450</xdr:colOff>
      <xdr:row>118</xdr:row>
      <xdr:rowOff>95250</xdr:rowOff>
    </xdr:from>
    <xdr:to>
      <xdr:col>54</xdr:col>
      <xdr:colOff>66676</xdr:colOff>
      <xdr:row>124</xdr:row>
      <xdr:rowOff>66675</xdr:rowOff>
    </xdr:to>
    <xdr:sp macro="" textlink="">
      <xdr:nvSpPr>
        <xdr:cNvPr id="3" name="左矢印吹き出し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772400" y="20288250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２枚目</a:t>
          </a:r>
        </a:p>
      </xdr:txBody>
    </xdr:sp>
    <xdr:clientData/>
  </xdr:twoCellAnchor>
  <xdr:twoCellAnchor>
    <xdr:from>
      <xdr:col>39</xdr:col>
      <xdr:colOff>142875</xdr:colOff>
      <xdr:row>137</xdr:row>
      <xdr:rowOff>161925</xdr:rowOff>
    </xdr:from>
    <xdr:to>
      <xdr:col>55</xdr:col>
      <xdr:colOff>38101</xdr:colOff>
      <xdr:row>143</xdr:row>
      <xdr:rowOff>133350</xdr:rowOff>
    </xdr:to>
    <xdr:sp macro="" textlink="">
      <xdr:nvSpPr>
        <xdr:cNvPr id="4" name="左矢印吹き出し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943850" y="23688675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男子個人戦参加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３枚目</a:t>
          </a:r>
        </a:p>
      </xdr:txBody>
    </xdr:sp>
    <xdr:clientData/>
  </xdr:twoCellAnchor>
  <xdr:twoCellAnchor>
    <xdr:from>
      <xdr:col>40</xdr:col>
      <xdr:colOff>123825</xdr:colOff>
      <xdr:row>170</xdr:row>
      <xdr:rowOff>47625</xdr:rowOff>
    </xdr:from>
    <xdr:to>
      <xdr:col>55</xdr:col>
      <xdr:colOff>219076</xdr:colOff>
      <xdr:row>176</xdr:row>
      <xdr:rowOff>19050</xdr:rowOff>
    </xdr:to>
    <xdr:sp macro="" textlink="">
      <xdr:nvSpPr>
        <xdr:cNvPr id="6" name="左矢印吹き出し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8124825" y="29489400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女子個人戦参加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１枚目</a:t>
          </a:r>
        </a:p>
      </xdr:txBody>
    </xdr:sp>
    <xdr:clientData/>
  </xdr:twoCellAnchor>
  <xdr:twoCellAnchor>
    <xdr:from>
      <xdr:col>40</xdr:col>
      <xdr:colOff>161925</xdr:colOff>
      <xdr:row>185</xdr:row>
      <xdr:rowOff>152400</xdr:rowOff>
    </xdr:from>
    <xdr:to>
      <xdr:col>55</xdr:col>
      <xdr:colOff>257176</xdr:colOff>
      <xdr:row>191</xdr:row>
      <xdr:rowOff>123825</xdr:rowOff>
    </xdr:to>
    <xdr:sp macro="" textlink="">
      <xdr:nvSpPr>
        <xdr:cNvPr id="7" name="左矢印吹き出し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8162925" y="32213550"/>
          <a:ext cx="3095626" cy="1019175"/>
        </a:xfrm>
        <a:prstGeom prst="leftArrowCallout">
          <a:avLst>
            <a:gd name="adj1" fmla="val 15654"/>
            <a:gd name="adj2" fmla="val 25000"/>
            <a:gd name="adj3" fmla="val 43692"/>
            <a:gd name="adj4" fmla="val 78542"/>
          </a:avLst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女子個人戦参加</a:t>
          </a:r>
          <a:endParaRPr kumimoji="1" lang="en-US" altLang="ja-JP" sz="2400"/>
        </a:p>
        <a:p>
          <a:pPr algn="l"/>
          <a:r>
            <a:rPr kumimoji="1" lang="ja-JP" altLang="en-US" sz="2400"/>
            <a:t>申込用紙　</a:t>
          </a:r>
          <a:r>
            <a:rPr kumimoji="1" lang="ja-JP" altLang="en-US" sz="2400">
              <a:solidFill>
                <a:srgbClr val="FF0000"/>
              </a:solidFill>
            </a:rPr>
            <a:t>２枚目</a:t>
          </a:r>
        </a:p>
      </xdr:txBody>
    </xdr:sp>
    <xdr:clientData/>
  </xdr:twoCellAnchor>
  <xdr:twoCellAnchor>
    <xdr:from>
      <xdr:col>37</xdr:col>
      <xdr:colOff>123825</xdr:colOff>
      <xdr:row>34</xdr:row>
      <xdr:rowOff>142875</xdr:rowOff>
    </xdr:from>
    <xdr:to>
      <xdr:col>54</xdr:col>
      <xdr:colOff>95249</xdr:colOff>
      <xdr:row>41</xdr:row>
      <xdr:rowOff>21431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524750" y="6115050"/>
          <a:ext cx="3371849" cy="1097756"/>
        </a:xfrm>
        <a:prstGeom prst="rect">
          <a:avLst/>
        </a:prstGeom>
        <a:solidFill>
          <a:srgbClr val="FFCCFF"/>
        </a:solidFill>
        <a:ln w="317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県大会に出場する選手の実人数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を記入して下さい。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団体戦と個人戦の両方に出場する選手も１人として記入して下さい。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県大会組み合わせ会議の時に、大会参加費を徴収いたします。</a:t>
          </a:r>
        </a:p>
      </xdr:txBody>
    </xdr:sp>
    <xdr:clientData/>
  </xdr:twoCellAnchor>
  <xdr:twoCellAnchor>
    <xdr:from>
      <xdr:col>39</xdr:col>
      <xdr:colOff>114300</xdr:colOff>
      <xdr:row>84</xdr:row>
      <xdr:rowOff>47625</xdr:rowOff>
    </xdr:from>
    <xdr:to>
      <xdr:col>55</xdr:col>
      <xdr:colOff>209550</xdr:colOff>
      <xdr:row>100</xdr:row>
      <xdr:rowOff>47624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7915275" y="14163675"/>
          <a:ext cx="3295650" cy="2933699"/>
        </a:xfrm>
        <a:prstGeom prst="rect">
          <a:avLst/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「個人戦の」体重の欄の数値入力の際の注意点</a:t>
          </a:r>
          <a:endParaRPr kumimoji="1" lang="en-US" altLang="ja-JP" sz="1100"/>
        </a:p>
        <a:p>
          <a:pPr algn="l"/>
          <a:r>
            <a:rPr kumimoji="1" lang="ja-JP" altLang="en-US" sz="1100"/>
            <a:t>男子は、</a:t>
          </a:r>
          <a:endParaRPr kumimoji="1" lang="en-US" altLang="ja-JP" sz="1100"/>
        </a:p>
        <a:p>
          <a:pPr algn="l"/>
          <a:r>
            <a:rPr kumimoji="1" lang="en-US" altLang="ja-JP" sz="1100"/>
            <a:t>50kg</a:t>
          </a:r>
          <a:r>
            <a:rPr kumimoji="1" lang="ja-JP" altLang="en-US" sz="1100"/>
            <a:t>級は、「･･･、</a:t>
          </a:r>
          <a:r>
            <a:rPr kumimoji="1" lang="en-US" altLang="ja-JP" sz="1100"/>
            <a:t>47</a:t>
          </a:r>
          <a:r>
            <a:rPr kumimoji="1" lang="ja-JP" altLang="en-US" sz="1100"/>
            <a:t>、</a:t>
          </a:r>
          <a:r>
            <a:rPr kumimoji="1" lang="en-US" altLang="ja-JP" sz="1100"/>
            <a:t>48</a:t>
          </a:r>
          <a:r>
            <a:rPr kumimoji="1" lang="ja-JP" altLang="en-US" sz="1100"/>
            <a:t>、</a:t>
          </a:r>
          <a:r>
            <a:rPr kumimoji="1" lang="en-US" altLang="ja-JP" sz="1100"/>
            <a:t>49</a:t>
          </a:r>
          <a:r>
            <a:rPr kumimoji="1" lang="ja-JP" altLang="en-US" sz="1100"/>
            <a:t>、</a:t>
          </a:r>
          <a:r>
            <a:rPr kumimoji="1" lang="en-US" altLang="ja-JP" sz="1100"/>
            <a:t>50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r>
            <a:rPr kumimoji="1" lang="en-US" altLang="ja-JP" sz="1100"/>
            <a:t>55kg</a:t>
          </a:r>
          <a:r>
            <a:rPr kumimoji="1" lang="ja-JP" altLang="en-US" sz="1100"/>
            <a:t>級は、「</a:t>
          </a:r>
          <a:r>
            <a:rPr kumimoji="1" lang="en-US" altLang="ja-JP" sz="1100"/>
            <a:t>51</a:t>
          </a:r>
          <a:r>
            <a:rPr kumimoji="1" lang="ja-JP" altLang="en-US" sz="1100"/>
            <a:t>、</a:t>
          </a:r>
          <a:r>
            <a:rPr kumimoji="1" lang="en-US" altLang="ja-JP" sz="1100"/>
            <a:t>52</a:t>
          </a:r>
          <a:r>
            <a:rPr kumimoji="1" lang="ja-JP" altLang="en-US" sz="1100"/>
            <a:t>、</a:t>
          </a:r>
          <a:r>
            <a:rPr kumimoji="1" lang="en-US" altLang="ja-JP" sz="1100"/>
            <a:t>53</a:t>
          </a:r>
          <a:r>
            <a:rPr kumimoji="1" lang="ja-JP" altLang="en-US" sz="1100"/>
            <a:t>、</a:t>
          </a:r>
          <a:r>
            <a:rPr kumimoji="1" lang="en-US" altLang="ja-JP" sz="1100"/>
            <a:t>54</a:t>
          </a:r>
          <a:r>
            <a:rPr kumimoji="1" lang="ja-JP" altLang="en-US" sz="1100"/>
            <a:t>、</a:t>
          </a:r>
          <a:r>
            <a:rPr kumimoji="1" lang="en-US" altLang="ja-JP" sz="1100"/>
            <a:t>55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81kg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87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90kg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、･･･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に、あてはまる数値を入力してください。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階級にあてはまらない数値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を入力すると、体重を入力した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セルは、「赤」に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変わります。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適正な数値の入力を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お願いします。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66675</xdr:colOff>
      <xdr:row>153</xdr:row>
      <xdr:rowOff>76200</xdr:rowOff>
    </xdr:from>
    <xdr:to>
      <xdr:col>55</xdr:col>
      <xdr:colOff>361950</xdr:colOff>
      <xdr:row>169</xdr:row>
      <xdr:rowOff>76199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8067675" y="26403300"/>
          <a:ext cx="3295650" cy="2933699"/>
        </a:xfrm>
        <a:prstGeom prst="rect">
          <a:avLst/>
        </a:prstGeom>
        <a:solidFill>
          <a:srgbClr val="FFCC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「個人戦の」体重の欄の数値入力の際の注意点</a:t>
          </a:r>
          <a:endParaRPr kumimoji="1" lang="en-US" altLang="ja-JP" sz="1100"/>
        </a:p>
        <a:p>
          <a:pPr algn="l"/>
          <a:r>
            <a:rPr kumimoji="1" lang="ja-JP" altLang="en-US" sz="1100"/>
            <a:t>女子は、</a:t>
          </a:r>
          <a:endParaRPr kumimoji="1" lang="en-US" altLang="ja-JP" sz="1100"/>
        </a:p>
        <a:p>
          <a:pPr algn="l"/>
          <a:r>
            <a:rPr kumimoji="1" lang="en-US" altLang="ja-JP" sz="1100"/>
            <a:t>40kg</a:t>
          </a:r>
          <a:r>
            <a:rPr kumimoji="1" lang="ja-JP" altLang="en-US" sz="1100"/>
            <a:t>級は、「･･･、</a:t>
          </a:r>
          <a:r>
            <a:rPr kumimoji="1" lang="en-US" altLang="ja-JP" sz="1100"/>
            <a:t>37</a:t>
          </a:r>
          <a:r>
            <a:rPr kumimoji="1" lang="ja-JP" altLang="en-US" sz="1100"/>
            <a:t>、</a:t>
          </a:r>
          <a:r>
            <a:rPr kumimoji="1" lang="en-US" altLang="ja-JP" sz="1100"/>
            <a:t>38</a:t>
          </a:r>
          <a:r>
            <a:rPr kumimoji="1" lang="ja-JP" altLang="en-US" sz="1100"/>
            <a:t>、</a:t>
          </a:r>
          <a:r>
            <a:rPr kumimoji="1" lang="en-US" altLang="ja-JP" sz="1100"/>
            <a:t>39</a:t>
          </a:r>
          <a:r>
            <a:rPr kumimoji="1" lang="ja-JP" altLang="en-US" sz="1100"/>
            <a:t>、</a:t>
          </a:r>
          <a:r>
            <a:rPr kumimoji="1" lang="en-US" altLang="ja-JP" sz="1100"/>
            <a:t>40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algn="l"/>
          <a:r>
            <a:rPr kumimoji="1" lang="en-US" altLang="ja-JP" sz="1100"/>
            <a:t>44kg</a:t>
          </a:r>
          <a:r>
            <a:rPr kumimoji="1" lang="ja-JP" altLang="en-US" sz="1100"/>
            <a:t>級は、「</a:t>
          </a:r>
          <a:r>
            <a:rPr kumimoji="1" lang="en-US" altLang="ja-JP" sz="1100"/>
            <a:t>41</a:t>
          </a:r>
          <a:r>
            <a:rPr kumimoji="1" lang="ja-JP" altLang="en-US" sz="1100"/>
            <a:t>、</a:t>
          </a:r>
          <a:r>
            <a:rPr kumimoji="1" lang="en-US" altLang="ja-JP" sz="1100"/>
            <a:t>42</a:t>
          </a:r>
          <a:r>
            <a:rPr kumimoji="1" lang="ja-JP" altLang="en-US" sz="1100"/>
            <a:t>、</a:t>
          </a:r>
          <a:r>
            <a:rPr kumimoji="1" lang="en-US" altLang="ja-JP" sz="1100"/>
            <a:t>43</a:t>
          </a:r>
          <a:r>
            <a:rPr kumimoji="1" lang="ja-JP" altLang="en-US" sz="1100"/>
            <a:t>、</a:t>
          </a:r>
          <a:r>
            <a:rPr kumimoji="1" lang="en-US" altLang="ja-JP" sz="1100"/>
            <a:t>44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70kg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、･･･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に、あてはまる数値を入力してください。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階級にあてはまらない数値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を入力すると、体重を入力した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セルは、「赤」に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変わります。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適正な数値の入力を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お願いします。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609600</xdr:colOff>
      <xdr:row>10</xdr:row>
      <xdr:rowOff>133350</xdr:rowOff>
    </xdr:from>
    <xdr:to>
      <xdr:col>41</xdr:col>
      <xdr:colOff>590550</xdr:colOff>
      <xdr:row>15</xdr:row>
      <xdr:rowOff>133350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8010525" y="2038350"/>
          <a:ext cx="2724150" cy="866775"/>
        </a:xfrm>
        <a:prstGeom prst="roundRect">
          <a:avLst/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男子個人戦参加申込書</a:t>
          </a:r>
          <a:endParaRPr kumimoji="1" lang="en-US" altLang="ja-JP" sz="1600" b="1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１枚目</a:t>
          </a:r>
          <a:r>
            <a:rPr kumimoji="1" lang="ja-JP" altLang="en-US" sz="1600" b="1">
              <a:solidFill>
                <a:schemeClr val="tx1"/>
              </a:solidFill>
            </a:rPr>
            <a:t>（１名～７名）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11</xdr:row>
      <xdr:rowOff>0</xdr:rowOff>
    </xdr:from>
    <xdr:to>
      <xdr:col>41</xdr:col>
      <xdr:colOff>666750</xdr:colOff>
      <xdr:row>16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8086725" y="2076450"/>
          <a:ext cx="2724150" cy="866775"/>
        </a:xfrm>
        <a:prstGeom prst="roundRect">
          <a:avLst/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男子個人戦参加申込書</a:t>
          </a:r>
          <a:endParaRPr kumimoji="1" lang="en-US" altLang="ja-JP" sz="1600" b="1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２枚目</a:t>
          </a:r>
          <a:r>
            <a:rPr kumimoji="1" lang="ja-JP" altLang="en-US" sz="1600" b="1">
              <a:solidFill>
                <a:schemeClr val="tx1"/>
              </a:solidFill>
            </a:rPr>
            <a:t>（８名～１４名）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609600</xdr:colOff>
      <xdr:row>10</xdr:row>
      <xdr:rowOff>76200</xdr:rowOff>
    </xdr:from>
    <xdr:to>
      <xdr:col>41</xdr:col>
      <xdr:colOff>590550</xdr:colOff>
      <xdr:row>15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8010525" y="1981200"/>
          <a:ext cx="2724150" cy="866775"/>
        </a:xfrm>
        <a:prstGeom prst="roundRect">
          <a:avLst/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男子個人戦参加申込書</a:t>
          </a:r>
          <a:endParaRPr kumimoji="1" lang="en-US" altLang="ja-JP" sz="1600" b="1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３枚目</a:t>
          </a:r>
          <a:r>
            <a:rPr kumimoji="1" lang="ja-JP" altLang="en-US" sz="1600" b="1">
              <a:solidFill>
                <a:schemeClr val="tx1"/>
              </a:solidFill>
            </a:rPr>
            <a:t>（１５名～２１名）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11</xdr:row>
      <xdr:rowOff>47626</xdr:rowOff>
    </xdr:from>
    <xdr:to>
      <xdr:col>41</xdr:col>
      <xdr:colOff>666750</xdr:colOff>
      <xdr:row>16</xdr:row>
      <xdr:rowOff>19051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8086725" y="2133601"/>
          <a:ext cx="2724150" cy="838200"/>
        </a:xfrm>
        <a:prstGeom prst="roundRect">
          <a:avLst/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女子個人戦参加申込書</a:t>
          </a:r>
          <a:endParaRPr kumimoji="1" lang="en-US" altLang="ja-JP" sz="1600" b="1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１枚目</a:t>
          </a:r>
          <a:r>
            <a:rPr kumimoji="1" lang="ja-JP" altLang="en-US" sz="1600" b="1">
              <a:solidFill>
                <a:schemeClr val="tx1"/>
              </a:solidFill>
            </a:rPr>
            <a:t>（１名～７名）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666750</xdr:colOff>
      <xdr:row>11</xdr:row>
      <xdr:rowOff>9525</xdr:rowOff>
    </xdr:from>
    <xdr:to>
      <xdr:col>41</xdr:col>
      <xdr:colOff>647700</xdr:colOff>
      <xdr:row>15</xdr:row>
      <xdr:rowOff>152400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8067675" y="2095500"/>
          <a:ext cx="2724150" cy="828675"/>
        </a:xfrm>
        <a:prstGeom prst="roundRect">
          <a:avLst/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女子個人戦参加申込書</a:t>
          </a:r>
          <a:endParaRPr kumimoji="1" lang="en-US" altLang="ja-JP" sz="1600" b="1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２枚目</a:t>
          </a:r>
          <a:r>
            <a:rPr kumimoji="1" lang="ja-JP" altLang="en-US" sz="1600" b="1">
              <a:solidFill>
                <a:schemeClr val="tx1"/>
              </a:solidFill>
            </a:rPr>
            <a:t>（８名～１４名）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839393</xdr:colOff>
      <xdr:row>2</xdr:row>
      <xdr:rowOff>119062</xdr:rowOff>
    </xdr:from>
    <xdr:to>
      <xdr:col>2</xdr:col>
      <xdr:colOff>398860</xdr:colOff>
      <xdr:row>4</xdr:row>
      <xdr:rowOff>11906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839393" y="523875"/>
          <a:ext cx="2303858" cy="238125"/>
        </a:xfrm>
        <a:prstGeom prst="rect">
          <a:avLst/>
        </a:prstGeom>
        <a:solidFill>
          <a:srgbClr val="FFCCFF"/>
        </a:solidFill>
        <a:ln w="317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2"/>
  <sheetViews>
    <sheetView showGridLines="0" zoomScaleNormal="100" workbookViewId="0"/>
  </sheetViews>
  <sheetFormatPr defaultRowHeight="13.5"/>
  <cols>
    <col min="1" max="1" width="1.125" customWidth="1"/>
    <col min="2" max="2" width="154.625" customWidth="1"/>
  </cols>
  <sheetData>
    <row r="1" spans="2:2" ht="29.25" customHeight="1">
      <c r="B1" s="130" t="s">
        <v>0</v>
      </c>
    </row>
    <row r="2" spans="2:2" ht="13.5" customHeight="1">
      <c r="B2" s="130"/>
    </row>
    <row r="3" spans="2:2" ht="26.25" customHeight="1">
      <c r="B3" s="130" t="s">
        <v>1</v>
      </c>
    </row>
    <row r="4" spans="2:2" ht="12" customHeight="1">
      <c r="B4" s="130"/>
    </row>
    <row r="5" spans="2:2" s="136" customFormat="1" ht="41.25" customHeight="1">
      <c r="B5" s="137" t="s">
        <v>291</v>
      </c>
    </row>
    <row r="6" spans="2:2" s="136" customFormat="1" ht="41.25" customHeight="1">
      <c r="B6" s="137" t="s">
        <v>2</v>
      </c>
    </row>
    <row r="7" spans="2:2" s="136" customFormat="1" ht="56.25" customHeight="1">
      <c r="B7" s="138" t="s">
        <v>3</v>
      </c>
    </row>
    <row r="8" spans="2:2" s="136" customFormat="1" ht="56.25" customHeight="1">
      <c r="B8" s="138" t="s">
        <v>4</v>
      </c>
    </row>
    <row r="9" spans="2:2" ht="9" customHeight="1">
      <c r="B9" s="131"/>
    </row>
    <row r="10" spans="2:2" ht="21">
      <c r="B10" s="158" t="s">
        <v>259</v>
      </c>
    </row>
    <row r="11" spans="2:2" ht="10.5" customHeight="1">
      <c r="B11" s="131"/>
    </row>
    <row r="12" spans="2:2" ht="21">
      <c r="B12" s="130" t="s">
        <v>5</v>
      </c>
    </row>
  </sheetData>
  <sheetProtection sheet="1" objects="1" scenarios="1" selectLockedCells="1"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CC"/>
  </sheetPr>
  <dimension ref="B2:AM71"/>
  <sheetViews>
    <sheetView showGridLines="0" view="pageBreakPreview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3:39" ht="21">
      <c r="H2" s="235" t="s">
        <v>301</v>
      </c>
      <c r="I2" s="3"/>
      <c r="J2" s="3"/>
      <c r="K2" s="648" t="str">
        <f>入力ｼｰﾄ!O3</f>
        <v>元</v>
      </c>
      <c r="L2" s="648"/>
      <c r="M2" s="648"/>
      <c r="N2" s="234"/>
      <c r="O2" s="230" t="s">
        <v>121</v>
      </c>
      <c r="P2" s="230" t="s">
        <v>175</v>
      </c>
      <c r="Q2" s="3"/>
      <c r="R2" s="649" t="str">
        <f>入力ｼｰﾄ!$S$3</f>
        <v>第４３回群馬県中学校</v>
      </c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</row>
    <row r="3" spans="3:39" ht="14.25">
      <c r="H3" s="4"/>
      <c r="I3" s="3"/>
      <c r="J3" s="3"/>
      <c r="K3" s="3"/>
      <c r="L3" s="3"/>
      <c r="M3" s="3"/>
      <c r="N3" s="3"/>
      <c r="O3" s="613" t="str">
        <f>入力ｼｰﾄ!AF3</f>
        <v>春季大会</v>
      </c>
      <c r="P3" s="614"/>
      <c r="Q3" s="614"/>
      <c r="R3" s="614"/>
      <c r="S3" s="614"/>
      <c r="T3" s="662" t="s">
        <v>176</v>
      </c>
      <c r="U3" s="663"/>
      <c r="V3" s="663"/>
      <c r="W3" s="663"/>
      <c r="X3" s="663"/>
      <c r="Y3" s="663"/>
      <c r="Z3" s="663"/>
      <c r="AA3" s="3"/>
      <c r="AB3" s="3"/>
      <c r="AC3" s="3"/>
      <c r="AD3" s="3"/>
    </row>
    <row r="4" spans="3:39" ht="18.75">
      <c r="H4" s="652" t="s">
        <v>180</v>
      </c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</row>
    <row r="5" spans="3:39" ht="14.25" thickBot="1"/>
    <row r="6" spans="3:39">
      <c r="C6" s="654" t="s">
        <v>14</v>
      </c>
      <c r="D6" s="567"/>
      <c r="E6" s="567"/>
      <c r="F6" s="567"/>
      <c r="G6" s="567"/>
      <c r="H6" s="567"/>
      <c r="I6" s="567"/>
      <c r="J6" s="655"/>
      <c r="K6" s="562" t="s">
        <v>14</v>
      </c>
      <c r="L6" s="563"/>
      <c r="M6" s="563"/>
      <c r="N6" s="564"/>
      <c r="O6" s="565" t="s">
        <v>15</v>
      </c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7" t="s">
        <v>16</v>
      </c>
      <c r="AD6" s="567"/>
      <c r="AE6" s="567"/>
      <c r="AF6" s="567"/>
      <c r="AG6" s="567"/>
      <c r="AH6" s="567"/>
      <c r="AI6" s="568"/>
    </row>
    <row r="7" spans="3:39">
      <c r="C7" s="656" t="s">
        <v>18</v>
      </c>
      <c r="D7" s="657"/>
      <c r="E7" s="657"/>
      <c r="F7" s="657"/>
      <c r="G7" s="657"/>
      <c r="H7" s="657"/>
      <c r="I7" s="657"/>
      <c r="J7" s="658"/>
      <c r="K7" s="571" t="s">
        <v>19</v>
      </c>
      <c r="L7" s="572"/>
      <c r="M7" s="572"/>
      <c r="N7" s="573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9"/>
      <c r="AD7" s="569"/>
      <c r="AE7" s="569"/>
      <c r="AF7" s="569"/>
      <c r="AG7" s="569"/>
      <c r="AH7" s="569"/>
      <c r="AI7" s="570"/>
    </row>
    <row r="8" spans="3:39">
      <c r="C8" s="665">
        <f>入力ｼｰﾄ!C8</f>
        <v>0</v>
      </c>
      <c r="D8" s="575"/>
      <c r="E8" s="575"/>
      <c r="F8" s="575"/>
      <c r="G8" s="575"/>
      <c r="H8" s="666"/>
      <c r="I8" s="673" t="s">
        <v>21</v>
      </c>
      <c r="J8" s="674"/>
      <c r="K8" s="574">
        <f>入力ｼｰﾄ!K8</f>
        <v>0</v>
      </c>
      <c r="L8" s="575"/>
      <c r="M8" s="575"/>
      <c r="N8" s="576"/>
      <c r="O8" s="135" t="s">
        <v>22</v>
      </c>
      <c r="P8" s="577">
        <f>入力ｼｰﾄ!P8</f>
        <v>0</v>
      </c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9">
        <f>入力ｼｰﾄ!AC8</f>
        <v>0</v>
      </c>
      <c r="AD8" s="579"/>
      <c r="AE8" s="579"/>
      <c r="AF8" s="579"/>
      <c r="AG8" s="579"/>
      <c r="AH8" s="579"/>
      <c r="AI8" s="580"/>
    </row>
    <row r="9" spans="3:39">
      <c r="C9" s="667">
        <f>入力ｼｰﾄ!C9</f>
        <v>0</v>
      </c>
      <c r="D9" s="668"/>
      <c r="E9" s="668"/>
      <c r="F9" s="668"/>
      <c r="G9" s="668"/>
      <c r="H9" s="669"/>
      <c r="I9" s="609" t="s">
        <v>24</v>
      </c>
      <c r="J9" s="610"/>
      <c r="K9" s="585">
        <f>入力ｼｰﾄ!K9</f>
        <v>0</v>
      </c>
      <c r="L9" s="585"/>
      <c r="M9" s="585"/>
      <c r="N9" s="585"/>
      <c r="O9" s="587">
        <f>入力ｼｰﾄ!O9</f>
        <v>0</v>
      </c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1"/>
      <c r="AD9" s="581"/>
      <c r="AE9" s="581"/>
      <c r="AF9" s="581"/>
      <c r="AG9" s="581"/>
      <c r="AH9" s="581"/>
      <c r="AI9" s="582"/>
    </row>
    <row r="10" spans="3:39" ht="14.25" thickBot="1">
      <c r="C10" s="670"/>
      <c r="D10" s="671"/>
      <c r="E10" s="671"/>
      <c r="F10" s="671"/>
      <c r="G10" s="671"/>
      <c r="H10" s="672"/>
      <c r="I10" s="611"/>
      <c r="J10" s="612"/>
      <c r="K10" s="586"/>
      <c r="L10" s="586"/>
      <c r="M10" s="586"/>
      <c r="N10" s="586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3"/>
      <c r="AD10" s="583"/>
      <c r="AE10" s="583"/>
      <c r="AF10" s="583"/>
      <c r="AG10" s="583"/>
      <c r="AH10" s="583"/>
      <c r="AI10" s="584"/>
    </row>
    <row r="11" spans="3:39" ht="14.25" thickBot="1"/>
    <row r="12" spans="3:39">
      <c r="C12" s="244" t="s">
        <v>30</v>
      </c>
      <c r="D12" s="245"/>
      <c r="E12" s="245"/>
      <c r="F12" s="245"/>
      <c r="G12" s="246"/>
      <c r="H12" s="245" t="s">
        <v>31</v>
      </c>
      <c r="I12" s="245"/>
      <c r="J12" s="246"/>
      <c r="K12" s="650">
        <f>入力ｼｰﾄ!$AL$23</f>
        <v>0</v>
      </c>
      <c r="L12" s="650"/>
      <c r="M12" s="650"/>
      <c r="N12" s="651"/>
      <c r="O12" s="258" t="s">
        <v>14</v>
      </c>
      <c r="P12" s="259"/>
      <c r="Q12" s="259"/>
      <c r="R12" s="259"/>
      <c r="S12" s="259"/>
      <c r="T12" s="259"/>
      <c r="U12" s="259"/>
      <c r="V12" s="675">
        <f>入力ｼｰﾄ!AO22</f>
        <v>0</v>
      </c>
      <c r="W12" s="615"/>
      <c r="X12" s="615"/>
      <c r="Y12" s="615"/>
      <c r="Z12" s="615"/>
      <c r="AA12" s="615"/>
      <c r="AB12" s="616"/>
      <c r="AC12" s="615">
        <f>入力ｼｰﾄ!AU22</f>
        <v>0</v>
      </c>
      <c r="AD12" s="615"/>
      <c r="AE12" s="615"/>
      <c r="AF12" s="615"/>
      <c r="AG12" s="615"/>
      <c r="AH12" s="615"/>
      <c r="AI12" s="664"/>
    </row>
    <row r="13" spans="3:39">
      <c r="C13" s="247"/>
      <c r="D13" s="248"/>
      <c r="E13" s="248"/>
      <c r="F13" s="248"/>
      <c r="G13" s="249"/>
      <c r="H13" s="248"/>
      <c r="I13" s="248"/>
      <c r="J13" s="249"/>
      <c r="K13" s="626"/>
      <c r="L13" s="626"/>
      <c r="M13" s="626"/>
      <c r="N13" s="626"/>
      <c r="O13" s="268" t="s">
        <v>36</v>
      </c>
      <c r="P13" s="269"/>
      <c r="Q13" s="269"/>
      <c r="R13" s="269"/>
      <c r="S13" s="269"/>
      <c r="T13" s="269"/>
      <c r="U13" s="269"/>
      <c r="V13" s="678">
        <f>入力ｼｰﾄ!AO23</f>
        <v>0</v>
      </c>
      <c r="W13" s="617"/>
      <c r="X13" s="617"/>
      <c r="Y13" s="617"/>
      <c r="Z13" s="617"/>
      <c r="AA13" s="617"/>
      <c r="AB13" s="618"/>
      <c r="AC13" s="659">
        <f>入力ｼｰﾄ!AU23</f>
        <v>0</v>
      </c>
      <c r="AD13" s="659"/>
      <c r="AE13" s="659"/>
      <c r="AF13" s="659"/>
      <c r="AG13" s="659"/>
      <c r="AH13" s="659"/>
      <c r="AI13" s="660"/>
    </row>
    <row r="14" spans="3:39">
      <c r="C14" s="462"/>
      <c r="D14" s="295"/>
      <c r="E14" s="295"/>
      <c r="F14" s="295"/>
      <c r="G14" s="296"/>
      <c r="H14" s="295"/>
      <c r="I14" s="295"/>
      <c r="J14" s="296"/>
      <c r="K14" s="619"/>
      <c r="L14" s="619"/>
      <c r="M14" s="619"/>
      <c r="N14" s="619"/>
      <c r="O14" s="294"/>
      <c r="P14" s="295"/>
      <c r="Q14" s="295"/>
      <c r="R14" s="295"/>
      <c r="S14" s="295"/>
      <c r="T14" s="295"/>
      <c r="U14" s="295"/>
      <c r="V14" s="687"/>
      <c r="W14" s="619"/>
      <c r="X14" s="619"/>
      <c r="Y14" s="619"/>
      <c r="Z14" s="619"/>
      <c r="AA14" s="619"/>
      <c r="AB14" s="620"/>
      <c r="AC14" s="619"/>
      <c r="AD14" s="619"/>
      <c r="AE14" s="619"/>
      <c r="AF14" s="619"/>
      <c r="AG14" s="619"/>
      <c r="AH14" s="619"/>
      <c r="AI14" s="661"/>
    </row>
    <row r="15" spans="3:39">
      <c r="C15" s="459" t="s">
        <v>41</v>
      </c>
      <c r="D15" s="292"/>
      <c r="E15" s="292"/>
      <c r="F15" s="292"/>
      <c r="G15" s="292"/>
      <c r="H15" s="292"/>
      <c r="I15" s="292"/>
      <c r="J15" s="293"/>
      <c r="K15" s="291" t="s">
        <v>42</v>
      </c>
      <c r="L15" s="292"/>
      <c r="M15" s="292"/>
      <c r="N15" s="292"/>
      <c r="O15" s="292"/>
      <c r="P15" s="292"/>
      <c r="Q15" s="686"/>
      <c r="R15" s="627">
        <f>入力ｼｰﾄ!AP25</f>
        <v>0</v>
      </c>
      <c r="S15" s="627"/>
      <c r="T15" s="627"/>
      <c r="U15" s="627"/>
      <c r="V15" s="627"/>
      <c r="W15" s="627"/>
      <c r="X15" s="627"/>
      <c r="Y15" s="627"/>
      <c r="Z15" s="627"/>
      <c r="AA15" s="627"/>
      <c r="AB15" s="627"/>
      <c r="AC15" s="627"/>
      <c r="AD15" s="627"/>
      <c r="AE15" s="627"/>
      <c r="AF15" s="627"/>
      <c r="AG15" s="627"/>
      <c r="AH15" s="627"/>
      <c r="AI15" s="628"/>
    </row>
    <row r="16" spans="3:39" ht="14.25" thickBot="1">
      <c r="C16" s="250"/>
      <c r="D16" s="251"/>
      <c r="E16" s="251"/>
      <c r="F16" s="251"/>
      <c r="G16" s="251"/>
      <c r="H16" s="251"/>
      <c r="I16" s="251"/>
      <c r="J16" s="252"/>
      <c r="K16" s="271"/>
      <c r="L16" s="251"/>
      <c r="M16" s="251"/>
      <c r="N16" s="251"/>
      <c r="O16" s="251"/>
      <c r="P16" s="251"/>
      <c r="Q16" s="272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30"/>
    </row>
    <row r="17" spans="2:35" ht="14.25" thickBot="1"/>
    <row r="18" spans="2:35">
      <c r="C18" s="244" t="s">
        <v>30</v>
      </c>
      <c r="D18" s="245"/>
      <c r="E18" s="245"/>
      <c r="F18" s="245"/>
      <c r="G18" s="246"/>
      <c r="H18" s="253" t="s">
        <v>293</v>
      </c>
      <c r="I18" s="254"/>
      <c r="J18" s="254"/>
      <c r="K18" s="255"/>
      <c r="L18" s="258" t="s">
        <v>14</v>
      </c>
      <c r="M18" s="259"/>
      <c r="N18" s="259"/>
      <c r="O18" s="259"/>
      <c r="P18" s="259"/>
      <c r="Q18" s="259"/>
      <c r="R18" s="260"/>
      <c r="S18" s="675">
        <f>入力ｼｰﾄ!S20</f>
        <v>0</v>
      </c>
      <c r="T18" s="615"/>
      <c r="U18" s="615"/>
      <c r="V18" s="615"/>
      <c r="W18" s="615"/>
      <c r="X18" s="615"/>
      <c r="Y18" s="616"/>
      <c r="Z18" s="675">
        <f>入力ｼｰﾄ!Z20</f>
        <v>0</v>
      </c>
      <c r="AA18" s="615"/>
      <c r="AB18" s="615"/>
      <c r="AC18" s="615"/>
      <c r="AD18" s="615"/>
      <c r="AE18" s="615"/>
      <c r="AF18" s="677"/>
      <c r="AG18" s="265" t="s">
        <v>52</v>
      </c>
      <c r="AH18" s="266"/>
      <c r="AI18" s="267"/>
    </row>
    <row r="19" spans="2:35">
      <c r="C19" s="247"/>
      <c r="D19" s="248"/>
      <c r="E19" s="248"/>
      <c r="F19" s="248"/>
      <c r="G19" s="249"/>
      <c r="H19" s="256"/>
      <c r="I19" s="256"/>
      <c r="J19" s="256"/>
      <c r="K19" s="256"/>
      <c r="L19" s="268" t="s">
        <v>36</v>
      </c>
      <c r="M19" s="269"/>
      <c r="N19" s="269"/>
      <c r="O19" s="269"/>
      <c r="P19" s="269"/>
      <c r="Q19" s="269"/>
      <c r="R19" s="270"/>
      <c r="S19" s="617">
        <f>入力ｼｰﾄ!S21</f>
        <v>0</v>
      </c>
      <c r="T19" s="617"/>
      <c r="U19" s="617"/>
      <c r="V19" s="617"/>
      <c r="W19" s="617"/>
      <c r="X19" s="617"/>
      <c r="Y19" s="618"/>
      <c r="Z19" s="678">
        <f>入力ｼｰﾄ!Z21</f>
        <v>0</v>
      </c>
      <c r="AA19" s="617"/>
      <c r="AB19" s="617"/>
      <c r="AC19" s="617"/>
      <c r="AD19" s="617"/>
      <c r="AE19" s="617"/>
      <c r="AF19" s="679"/>
      <c r="AG19" s="599">
        <f>入力ｼｰﾄ!AG21</f>
        <v>0</v>
      </c>
      <c r="AH19" s="590"/>
      <c r="AI19" s="600"/>
    </row>
    <row r="20" spans="2:35" ht="14.25" thickBot="1">
      <c r="C20" s="250"/>
      <c r="D20" s="251"/>
      <c r="E20" s="251"/>
      <c r="F20" s="251"/>
      <c r="G20" s="252"/>
      <c r="H20" s="257"/>
      <c r="I20" s="257"/>
      <c r="J20" s="257"/>
      <c r="K20" s="257"/>
      <c r="L20" s="271"/>
      <c r="M20" s="251"/>
      <c r="N20" s="251"/>
      <c r="O20" s="251"/>
      <c r="P20" s="251"/>
      <c r="Q20" s="251"/>
      <c r="R20" s="272"/>
      <c r="S20" s="629"/>
      <c r="T20" s="629"/>
      <c r="U20" s="629"/>
      <c r="V20" s="629"/>
      <c r="W20" s="629"/>
      <c r="X20" s="629"/>
      <c r="Y20" s="676"/>
      <c r="Z20" s="680"/>
      <c r="AA20" s="629"/>
      <c r="AB20" s="629"/>
      <c r="AC20" s="629"/>
      <c r="AD20" s="629"/>
      <c r="AE20" s="629"/>
      <c r="AF20" s="681"/>
      <c r="AG20" s="601"/>
      <c r="AH20" s="591"/>
      <c r="AI20" s="602"/>
    </row>
    <row r="21" spans="2:35" ht="14.25" thickBot="1"/>
    <row r="22" spans="2:35">
      <c r="C22" s="371" t="s">
        <v>49</v>
      </c>
      <c r="D22" s="372"/>
      <c r="E22" s="372"/>
      <c r="F22" s="372"/>
      <c r="G22" s="372"/>
      <c r="H22" s="373"/>
      <c r="I22" s="639">
        <f>入力ｼｰﾄ!AR28</f>
        <v>0</v>
      </c>
      <c r="J22" s="640"/>
      <c r="K22" s="640"/>
      <c r="L22" s="640"/>
      <c r="M22" s="640"/>
      <c r="N22" s="641"/>
      <c r="O22" s="387" t="s">
        <v>51</v>
      </c>
      <c r="P22" s="372"/>
      <c r="Q22" s="372"/>
      <c r="R22" s="373"/>
      <c r="S22" s="606" t="s">
        <v>14</v>
      </c>
      <c r="T22" s="607"/>
      <c r="U22" s="607"/>
      <c r="V22" s="607"/>
      <c r="W22" s="597">
        <f>入力ｼｰﾄ!AP31</f>
        <v>0</v>
      </c>
      <c r="X22" s="595"/>
      <c r="Y22" s="595"/>
      <c r="Z22" s="595"/>
      <c r="AA22" s="598"/>
      <c r="AB22" s="595">
        <f>入力ｼｰﾄ!AU31</f>
        <v>0</v>
      </c>
      <c r="AC22" s="595"/>
      <c r="AD22" s="595"/>
      <c r="AE22" s="595"/>
      <c r="AF22" s="596"/>
      <c r="AG22" s="266" t="s">
        <v>52</v>
      </c>
      <c r="AH22" s="266"/>
      <c r="AI22" s="267"/>
    </row>
    <row r="23" spans="2:35">
      <c r="C23" s="374"/>
      <c r="D23" s="353"/>
      <c r="E23" s="353"/>
      <c r="F23" s="353"/>
      <c r="G23" s="353"/>
      <c r="H23" s="375"/>
      <c r="I23" s="642"/>
      <c r="J23" s="614"/>
      <c r="K23" s="614"/>
      <c r="L23" s="614"/>
      <c r="M23" s="614"/>
      <c r="N23" s="643"/>
      <c r="O23" s="352"/>
      <c r="P23" s="353"/>
      <c r="Q23" s="353"/>
      <c r="R23" s="375"/>
      <c r="S23" s="352" t="s">
        <v>54</v>
      </c>
      <c r="T23" s="353"/>
      <c r="U23" s="353"/>
      <c r="V23" s="353"/>
      <c r="W23" s="633">
        <f>入力ｼｰﾄ!AP32</f>
        <v>0</v>
      </c>
      <c r="X23" s="256"/>
      <c r="Y23" s="256"/>
      <c r="Z23" s="256"/>
      <c r="AA23" s="634"/>
      <c r="AB23" s="256">
        <f>入力ｼｰﾄ!AU32</f>
        <v>0</v>
      </c>
      <c r="AC23" s="256"/>
      <c r="AD23" s="256"/>
      <c r="AE23" s="256"/>
      <c r="AF23" s="256"/>
      <c r="AG23" s="590">
        <f>入力ｼｰﾄ!AZ32</f>
        <v>0</v>
      </c>
      <c r="AH23" s="590"/>
      <c r="AI23" s="600"/>
    </row>
    <row r="24" spans="2:35" ht="14.25" thickBot="1">
      <c r="C24" s="376"/>
      <c r="D24" s="355"/>
      <c r="E24" s="355"/>
      <c r="F24" s="355"/>
      <c r="G24" s="355"/>
      <c r="H24" s="377"/>
      <c r="I24" s="644"/>
      <c r="J24" s="645"/>
      <c r="K24" s="645"/>
      <c r="L24" s="645"/>
      <c r="M24" s="645"/>
      <c r="N24" s="646"/>
      <c r="O24" s="354"/>
      <c r="P24" s="355"/>
      <c r="Q24" s="355"/>
      <c r="R24" s="377"/>
      <c r="S24" s="354"/>
      <c r="T24" s="355"/>
      <c r="U24" s="355"/>
      <c r="V24" s="355"/>
      <c r="W24" s="635"/>
      <c r="X24" s="257"/>
      <c r="Y24" s="257"/>
      <c r="Z24" s="257"/>
      <c r="AA24" s="636"/>
      <c r="AB24" s="257"/>
      <c r="AC24" s="257"/>
      <c r="AD24" s="257"/>
      <c r="AE24" s="257"/>
      <c r="AF24" s="257"/>
      <c r="AG24" s="591"/>
      <c r="AH24" s="591"/>
      <c r="AI24" s="602"/>
    </row>
    <row r="25" spans="2:35" ht="14.25" thickBot="1"/>
    <row r="26" spans="2:35">
      <c r="C26" s="244" t="s">
        <v>140</v>
      </c>
      <c r="D26" s="245"/>
      <c r="E26" s="245"/>
      <c r="F26" s="246"/>
      <c r="G26" s="258" t="s">
        <v>66</v>
      </c>
      <c r="H26" s="259"/>
      <c r="I26" s="259"/>
      <c r="J26" s="259"/>
      <c r="K26" s="259"/>
      <c r="L26" s="259"/>
      <c r="M26" s="259"/>
      <c r="N26" s="632"/>
      <c r="O26" s="325" t="s">
        <v>67</v>
      </c>
      <c r="P26" s="325"/>
      <c r="Q26" s="325" t="s">
        <v>68</v>
      </c>
      <c r="R26" s="325"/>
      <c r="S26" s="325" t="s">
        <v>69</v>
      </c>
      <c r="T26" s="325"/>
      <c r="U26" s="325"/>
      <c r="V26" s="325"/>
      <c r="W26" s="325"/>
      <c r="X26" s="325"/>
      <c r="Y26" s="399" t="s">
        <v>70</v>
      </c>
      <c r="Z26" s="325"/>
      <c r="AA26" s="325"/>
      <c r="AB26" s="325"/>
      <c r="AC26" s="325"/>
      <c r="AD26" s="266" t="s">
        <v>71</v>
      </c>
      <c r="AE26" s="266"/>
      <c r="AF26" s="266"/>
      <c r="AG26" s="266" t="s">
        <v>72</v>
      </c>
      <c r="AH26" s="266"/>
      <c r="AI26" s="267"/>
    </row>
    <row r="27" spans="2:35">
      <c r="C27" s="247"/>
      <c r="D27" s="248"/>
      <c r="E27" s="248"/>
      <c r="F27" s="249"/>
      <c r="G27" s="268" t="s">
        <v>73</v>
      </c>
      <c r="H27" s="269"/>
      <c r="I27" s="269"/>
      <c r="J27" s="270"/>
      <c r="K27" s="248" t="s">
        <v>74</v>
      </c>
      <c r="L27" s="248"/>
      <c r="M27" s="248"/>
      <c r="N27" s="249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400"/>
      <c r="AE27" s="400"/>
      <c r="AF27" s="400"/>
      <c r="AG27" s="400"/>
      <c r="AH27" s="400"/>
      <c r="AI27" s="402"/>
    </row>
    <row r="28" spans="2:35" ht="14.25" thickBot="1">
      <c r="C28" s="250"/>
      <c r="D28" s="251"/>
      <c r="E28" s="251"/>
      <c r="F28" s="252"/>
      <c r="G28" s="271"/>
      <c r="H28" s="251"/>
      <c r="I28" s="251"/>
      <c r="J28" s="272"/>
      <c r="K28" s="251"/>
      <c r="L28" s="251"/>
      <c r="M28" s="251"/>
      <c r="N28" s="252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401"/>
      <c r="AE28" s="401"/>
      <c r="AF28" s="401"/>
      <c r="AG28" s="401"/>
      <c r="AH28" s="401"/>
      <c r="AI28" s="403"/>
    </row>
    <row r="29" spans="2:35">
      <c r="B29" s="2"/>
      <c r="C29" s="650">
        <f>入力ｼｰﾄ!C159</f>
        <v>0</v>
      </c>
      <c r="D29" s="650"/>
      <c r="E29" s="650"/>
      <c r="F29" s="651"/>
      <c r="G29" s="597">
        <f>入力ｼｰﾄ!G159</f>
        <v>0</v>
      </c>
      <c r="H29" s="595"/>
      <c r="I29" s="595"/>
      <c r="J29" s="598"/>
      <c r="K29" s="595">
        <f>入力ｼｰﾄ!K159</f>
        <v>0</v>
      </c>
      <c r="L29" s="595"/>
      <c r="M29" s="595"/>
      <c r="N29" s="596"/>
      <c r="O29" s="603">
        <f>入力ｼｰﾄ!O159</f>
        <v>0</v>
      </c>
      <c r="P29" s="603"/>
      <c r="Q29" s="603">
        <f>入力ｼｰﾄ!Q159</f>
        <v>0</v>
      </c>
      <c r="R29" s="603"/>
      <c r="S29" s="622" t="str">
        <f>IF(入力ｼｰﾄ!S159="","",入力ｼｰﾄ!S159)</f>
        <v/>
      </c>
      <c r="T29" s="622"/>
      <c r="U29" s="622"/>
      <c r="V29" s="622"/>
      <c r="W29" s="622"/>
      <c r="X29" s="622"/>
      <c r="Y29" s="682">
        <f>入力ｼｰﾄ!Y159</f>
        <v>0</v>
      </c>
      <c r="Z29" s="682"/>
      <c r="AA29" s="682"/>
      <c r="AB29" s="682"/>
      <c r="AC29" s="682"/>
      <c r="AD29" s="589">
        <f>入力ｼｰﾄ!AD159</f>
        <v>0</v>
      </c>
      <c r="AE29" s="589"/>
      <c r="AF29" s="589"/>
      <c r="AG29" s="589">
        <f>入力ｼｰﾄ!AG159</f>
        <v>0</v>
      </c>
      <c r="AH29" s="589"/>
      <c r="AI29" s="631"/>
    </row>
    <row r="30" spans="2:35">
      <c r="B30" s="2"/>
      <c r="C30" s="659"/>
      <c r="D30" s="659"/>
      <c r="E30" s="659"/>
      <c r="F30" s="714"/>
      <c r="G30" s="633">
        <f>入力ｼｰﾄ!G160</f>
        <v>0</v>
      </c>
      <c r="H30" s="256"/>
      <c r="I30" s="256"/>
      <c r="J30" s="634"/>
      <c r="K30" s="256">
        <f>入力ｼｰﾄ!K160</f>
        <v>0</v>
      </c>
      <c r="L30" s="256"/>
      <c r="M30" s="256"/>
      <c r="N30" s="637"/>
      <c r="O30" s="604"/>
      <c r="P30" s="604"/>
      <c r="Q30" s="604"/>
      <c r="R30" s="604"/>
      <c r="S30" s="623"/>
      <c r="T30" s="623"/>
      <c r="U30" s="623"/>
      <c r="V30" s="623"/>
      <c r="W30" s="623"/>
      <c r="X30" s="623"/>
      <c r="Y30" s="683"/>
      <c r="Z30" s="683"/>
      <c r="AA30" s="683"/>
      <c r="AB30" s="683"/>
      <c r="AC30" s="683"/>
      <c r="AD30" s="590"/>
      <c r="AE30" s="590"/>
      <c r="AF30" s="590"/>
      <c r="AG30" s="590"/>
      <c r="AH30" s="590"/>
      <c r="AI30" s="600"/>
    </row>
    <row r="31" spans="2:35" ht="14.25" thickBot="1">
      <c r="B31" s="2"/>
      <c r="C31" s="629"/>
      <c r="D31" s="629"/>
      <c r="E31" s="629"/>
      <c r="F31" s="681"/>
      <c r="G31" s="635"/>
      <c r="H31" s="257"/>
      <c r="I31" s="257"/>
      <c r="J31" s="636"/>
      <c r="K31" s="257"/>
      <c r="L31" s="257"/>
      <c r="M31" s="257"/>
      <c r="N31" s="638"/>
      <c r="O31" s="605"/>
      <c r="P31" s="605"/>
      <c r="Q31" s="605"/>
      <c r="R31" s="605"/>
      <c r="S31" s="624"/>
      <c r="T31" s="624"/>
      <c r="U31" s="624"/>
      <c r="V31" s="624"/>
      <c r="W31" s="624"/>
      <c r="X31" s="624"/>
      <c r="Y31" s="684"/>
      <c r="Z31" s="684"/>
      <c r="AA31" s="684"/>
      <c r="AB31" s="684"/>
      <c r="AC31" s="684"/>
      <c r="AD31" s="591"/>
      <c r="AE31" s="591"/>
      <c r="AF31" s="591"/>
      <c r="AG31" s="591"/>
      <c r="AH31" s="591"/>
      <c r="AI31" s="602"/>
    </row>
    <row r="32" spans="2:35">
      <c r="B32" s="2"/>
      <c r="C32" s="650">
        <f>入力ｼｰﾄ!C162</f>
        <v>0</v>
      </c>
      <c r="D32" s="650"/>
      <c r="E32" s="650"/>
      <c r="F32" s="651"/>
      <c r="G32" s="597">
        <f>入力ｼｰﾄ!G162</f>
        <v>0</v>
      </c>
      <c r="H32" s="595"/>
      <c r="I32" s="595"/>
      <c r="J32" s="598"/>
      <c r="K32" s="595">
        <f>入力ｼｰﾄ!K162</f>
        <v>0</v>
      </c>
      <c r="L32" s="595"/>
      <c r="M32" s="595"/>
      <c r="N32" s="596"/>
      <c r="O32" s="603">
        <f>入力ｼｰﾄ!O162</f>
        <v>0</v>
      </c>
      <c r="P32" s="603"/>
      <c r="Q32" s="603">
        <f>入力ｼｰﾄ!Q162</f>
        <v>0</v>
      </c>
      <c r="R32" s="603"/>
      <c r="S32" s="622" t="str">
        <f>IF(入力ｼｰﾄ!S162="","",入力ｼｰﾄ!S162)</f>
        <v/>
      </c>
      <c r="T32" s="622"/>
      <c r="U32" s="622"/>
      <c r="V32" s="622"/>
      <c r="W32" s="622"/>
      <c r="X32" s="622"/>
      <c r="Y32" s="682">
        <f>入力ｼｰﾄ!Y162</f>
        <v>0</v>
      </c>
      <c r="Z32" s="682"/>
      <c r="AA32" s="682"/>
      <c r="AB32" s="682"/>
      <c r="AC32" s="682"/>
      <c r="AD32" s="589">
        <f>入力ｼｰﾄ!AD162</f>
        <v>0</v>
      </c>
      <c r="AE32" s="589"/>
      <c r="AF32" s="589"/>
      <c r="AG32" s="589">
        <f>入力ｼｰﾄ!AG162</f>
        <v>0</v>
      </c>
      <c r="AH32" s="589"/>
      <c r="AI32" s="631"/>
    </row>
    <row r="33" spans="2:35">
      <c r="B33" s="2"/>
      <c r="C33" s="659"/>
      <c r="D33" s="659"/>
      <c r="E33" s="659"/>
      <c r="F33" s="714"/>
      <c r="G33" s="633">
        <f>入力ｼｰﾄ!G163</f>
        <v>0</v>
      </c>
      <c r="H33" s="256"/>
      <c r="I33" s="256"/>
      <c r="J33" s="634"/>
      <c r="K33" s="256">
        <f>入力ｼｰﾄ!K163</f>
        <v>0</v>
      </c>
      <c r="L33" s="256"/>
      <c r="M33" s="256"/>
      <c r="N33" s="637"/>
      <c r="O33" s="604"/>
      <c r="P33" s="604"/>
      <c r="Q33" s="604"/>
      <c r="R33" s="604"/>
      <c r="S33" s="623"/>
      <c r="T33" s="623"/>
      <c r="U33" s="623"/>
      <c r="V33" s="623"/>
      <c r="W33" s="623"/>
      <c r="X33" s="623"/>
      <c r="Y33" s="683"/>
      <c r="Z33" s="683"/>
      <c r="AA33" s="683"/>
      <c r="AB33" s="683"/>
      <c r="AC33" s="683"/>
      <c r="AD33" s="590"/>
      <c r="AE33" s="590"/>
      <c r="AF33" s="590"/>
      <c r="AG33" s="590"/>
      <c r="AH33" s="590"/>
      <c r="AI33" s="600"/>
    </row>
    <row r="34" spans="2:35" ht="14.25" thickBot="1">
      <c r="B34" s="2"/>
      <c r="C34" s="629"/>
      <c r="D34" s="629"/>
      <c r="E34" s="629"/>
      <c r="F34" s="681"/>
      <c r="G34" s="635"/>
      <c r="H34" s="257"/>
      <c r="I34" s="257"/>
      <c r="J34" s="636"/>
      <c r="K34" s="257"/>
      <c r="L34" s="257"/>
      <c r="M34" s="257"/>
      <c r="N34" s="638"/>
      <c r="O34" s="605"/>
      <c r="P34" s="605"/>
      <c r="Q34" s="605"/>
      <c r="R34" s="605"/>
      <c r="S34" s="624"/>
      <c r="T34" s="624"/>
      <c r="U34" s="624"/>
      <c r="V34" s="624"/>
      <c r="W34" s="624"/>
      <c r="X34" s="624"/>
      <c r="Y34" s="684"/>
      <c r="Z34" s="684"/>
      <c r="AA34" s="684"/>
      <c r="AB34" s="684"/>
      <c r="AC34" s="684"/>
      <c r="AD34" s="591"/>
      <c r="AE34" s="591"/>
      <c r="AF34" s="591"/>
      <c r="AG34" s="591"/>
      <c r="AH34" s="591"/>
      <c r="AI34" s="602"/>
    </row>
    <row r="35" spans="2:35">
      <c r="B35" s="2"/>
      <c r="C35" s="650">
        <f>入力ｼｰﾄ!C165</f>
        <v>0</v>
      </c>
      <c r="D35" s="650"/>
      <c r="E35" s="650"/>
      <c r="F35" s="651"/>
      <c r="G35" s="597">
        <f>入力ｼｰﾄ!G165</f>
        <v>0</v>
      </c>
      <c r="H35" s="595"/>
      <c r="I35" s="595"/>
      <c r="J35" s="598"/>
      <c r="K35" s="595">
        <f>入力ｼｰﾄ!K165</f>
        <v>0</v>
      </c>
      <c r="L35" s="595"/>
      <c r="M35" s="595"/>
      <c r="N35" s="596"/>
      <c r="O35" s="603">
        <f>入力ｼｰﾄ!O165</f>
        <v>0</v>
      </c>
      <c r="P35" s="603"/>
      <c r="Q35" s="603">
        <f>入力ｼｰﾄ!Q165</f>
        <v>0</v>
      </c>
      <c r="R35" s="603"/>
      <c r="S35" s="622" t="str">
        <f>IF(入力ｼｰﾄ!S165="","",入力ｼｰﾄ!S165)</f>
        <v/>
      </c>
      <c r="T35" s="622"/>
      <c r="U35" s="622"/>
      <c r="V35" s="622"/>
      <c r="W35" s="622"/>
      <c r="X35" s="622"/>
      <c r="Y35" s="682">
        <f>入力ｼｰﾄ!Y165</f>
        <v>0</v>
      </c>
      <c r="Z35" s="682"/>
      <c r="AA35" s="682"/>
      <c r="AB35" s="682"/>
      <c r="AC35" s="682"/>
      <c r="AD35" s="589">
        <f>入力ｼｰﾄ!AD165</f>
        <v>0</v>
      </c>
      <c r="AE35" s="589"/>
      <c r="AF35" s="589"/>
      <c r="AG35" s="589">
        <f>入力ｼｰﾄ!AG165</f>
        <v>0</v>
      </c>
      <c r="AH35" s="589"/>
      <c r="AI35" s="631"/>
    </row>
    <row r="36" spans="2:35">
      <c r="B36" s="2"/>
      <c r="C36" s="659"/>
      <c r="D36" s="659"/>
      <c r="E36" s="659"/>
      <c r="F36" s="714"/>
      <c r="G36" s="633">
        <f>入力ｼｰﾄ!G166</f>
        <v>0</v>
      </c>
      <c r="H36" s="256"/>
      <c r="I36" s="256"/>
      <c r="J36" s="634"/>
      <c r="K36" s="256">
        <f>入力ｼｰﾄ!K166</f>
        <v>0</v>
      </c>
      <c r="L36" s="256"/>
      <c r="M36" s="256"/>
      <c r="N36" s="637"/>
      <c r="O36" s="604"/>
      <c r="P36" s="604"/>
      <c r="Q36" s="604"/>
      <c r="R36" s="604"/>
      <c r="S36" s="623"/>
      <c r="T36" s="623"/>
      <c r="U36" s="623"/>
      <c r="V36" s="623"/>
      <c r="W36" s="623"/>
      <c r="X36" s="623"/>
      <c r="Y36" s="683"/>
      <c r="Z36" s="683"/>
      <c r="AA36" s="683"/>
      <c r="AB36" s="683"/>
      <c r="AC36" s="683"/>
      <c r="AD36" s="590"/>
      <c r="AE36" s="590"/>
      <c r="AF36" s="590"/>
      <c r="AG36" s="590"/>
      <c r="AH36" s="590"/>
      <c r="AI36" s="600"/>
    </row>
    <row r="37" spans="2:35" ht="14.25" thickBot="1">
      <c r="B37" s="2"/>
      <c r="C37" s="629"/>
      <c r="D37" s="629"/>
      <c r="E37" s="629"/>
      <c r="F37" s="681"/>
      <c r="G37" s="635"/>
      <c r="H37" s="257"/>
      <c r="I37" s="257"/>
      <c r="J37" s="636"/>
      <c r="K37" s="257"/>
      <c r="L37" s="257"/>
      <c r="M37" s="257"/>
      <c r="N37" s="638"/>
      <c r="O37" s="605"/>
      <c r="P37" s="605"/>
      <c r="Q37" s="605"/>
      <c r="R37" s="605"/>
      <c r="S37" s="624"/>
      <c r="T37" s="624"/>
      <c r="U37" s="624"/>
      <c r="V37" s="624"/>
      <c r="W37" s="624"/>
      <c r="X37" s="624"/>
      <c r="Y37" s="684"/>
      <c r="Z37" s="684"/>
      <c r="AA37" s="684"/>
      <c r="AB37" s="684"/>
      <c r="AC37" s="684"/>
      <c r="AD37" s="591"/>
      <c r="AE37" s="591"/>
      <c r="AF37" s="591"/>
      <c r="AG37" s="591"/>
      <c r="AH37" s="591"/>
      <c r="AI37" s="602"/>
    </row>
    <row r="38" spans="2:35">
      <c r="B38" s="2"/>
      <c r="C38" s="650">
        <f>入力ｼｰﾄ!C168</f>
        <v>0</v>
      </c>
      <c r="D38" s="650"/>
      <c r="E38" s="650"/>
      <c r="F38" s="651"/>
      <c r="G38" s="597">
        <f>入力ｼｰﾄ!G168</f>
        <v>0</v>
      </c>
      <c r="H38" s="595"/>
      <c r="I38" s="595"/>
      <c r="J38" s="598"/>
      <c r="K38" s="595">
        <f>入力ｼｰﾄ!K168</f>
        <v>0</v>
      </c>
      <c r="L38" s="595"/>
      <c r="M38" s="595"/>
      <c r="N38" s="596"/>
      <c r="O38" s="603">
        <f>入力ｼｰﾄ!O168</f>
        <v>0</v>
      </c>
      <c r="P38" s="603"/>
      <c r="Q38" s="603">
        <f>入力ｼｰﾄ!Q168</f>
        <v>0</v>
      </c>
      <c r="R38" s="603"/>
      <c r="S38" s="622" t="str">
        <f>IF(入力ｼｰﾄ!S168="","",入力ｼｰﾄ!S168)</f>
        <v/>
      </c>
      <c r="T38" s="622"/>
      <c r="U38" s="622"/>
      <c r="V38" s="622"/>
      <c r="W38" s="622"/>
      <c r="X38" s="622"/>
      <c r="Y38" s="682">
        <f>入力ｼｰﾄ!Y168</f>
        <v>0</v>
      </c>
      <c r="Z38" s="682"/>
      <c r="AA38" s="682"/>
      <c r="AB38" s="682"/>
      <c r="AC38" s="682"/>
      <c r="AD38" s="589">
        <f>入力ｼｰﾄ!AD168</f>
        <v>0</v>
      </c>
      <c r="AE38" s="589"/>
      <c r="AF38" s="589"/>
      <c r="AG38" s="589">
        <f>入力ｼｰﾄ!AG168</f>
        <v>0</v>
      </c>
      <c r="AH38" s="589"/>
      <c r="AI38" s="631"/>
    </row>
    <row r="39" spans="2:35">
      <c r="B39" s="2"/>
      <c r="C39" s="659"/>
      <c r="D39" s="659"/>
      <c r="E39" s="659"/>
      <c r="F39" s="714"/>
      <c r="G39" s="633">
        <f>入力ｼｰﾄ!G169</f>
        <v>0</v>
      </c>
      <c r="H39" s="256"/>
      <c r="I39" s="256"/>
      <c r="J39" s="634"/>
      <c r="K39" s="256">
        <f>入力ｼｰﾄ!K169</f>
        <v>0</v>
      </c>
      <c r="L39" s="256"/>
      <c r="M39" s="256"/>
      <c r="N39" s="637"/>
      <c r="O39" s="604"/>
      <c r="P39" s="604"/>
      <c r="Q39" s="604"/>
      <c r="R39" s="604"/>
      <c r="S39" s="623"/>
      <c r="T39" s="623"/>
      <c r="U39" s="623"/>
      <c r="V39" s="623"/>
      <c r="W39" s="623"/>
      <c r="X39" s="623"/>
      <c r="Y39" s="683"/>
      <c r="Z39" s="683"/>
      <c r="AA39" s="683"/>
      <c r="AB39" s="683"/>
      <c r="AC39" s="683"/>
      <c r="AD39" s="590"/>
      <c r="AE39" s="590"/>
      <c r="AF39" s="590"/>
      <c r="AG39" s="590"/>
      <c r="AH39" s="590"/>
      <c r="AI39" s="600"/>
    </row>
    <row r="40" spans="2:35" ht="14.25" thickBot="1">
      <c r="B40" s="2"/>
      <c r="C40" s="629"/>
      <c r="D40" s="629"/>
      <c r="E40" s="629"/>
      <c r="F40" s="681"/>
      <c r="G40" s="635"/>
      <c r="H40" s="257"/>
      <c r="I40" s="257"/>
      <c r="J40" s="636"/>
      <c r="K40" s="257"/>
      <c r="L40" s="257"/>
      <c r="M40" s="257"/>
      <c r="N40" s="638"/>
      <c r="O40" s="605"/>
      <c r="P40" s="605"/>
      <c r="Q40" s="605"/>
      <c r="R40" s="605"/>
      <c r="S40" s="624"/>
      <c r="T40" s="624"/>
      <c r="U40" s="624"/>
      <c r="V40" s="624"/>
      <c r="W40" s="624"/>
      <c r="X40" s="624"/>
      <c r="Y40" s="684"/>
      <c r="Z40" s="684"/>
      <c r="AA40" s="684"/>
      <c r="AB40" s="684"/>
      <c r="AC40" s="684"/>
      <c r="AD40" s="591"/>
      <c r="AE40" s="591"/>
      <c r="AF40" s="591"/>
      <c r="AG40" s="591"/>
      <c r="AH40" s="591"/>
      <c r="AI40" s="602"/>
    </row>
    <row r="41" spans="2:35">
      <c r="B41" s="2"/>
      <c r="C41" s="650">
        <f>入力ｼｰﾄ!C171</f>
        <v>0</v>
      </c>
      <c r="D41" s="650"/>
      <c r="E41" s="650"/>
      <c r="F41" s="651"/>
      <c r="G41" s="597">
        <f>入力ｼｰﾄ!G171</f>
        <v>0</v>
      </c>
      <c r="H41" s="595"/>
      <c r="I41" s="595"/>
      <c r="J41" s="598"/>
      <c r="K41" s="595">
        <f>入力ｼｰﾄ!K171</f>
        <v>0</v>
      </c>
      <c r="L41" s="595"/>
      <c r="M41" s="595"/>
      <c r="N41" s="596"/>
      <c r="O41" s="603">
        <f>入力ｼｰﾄ!O171</f>
        <v>0</v>
      </c>
      <c r="P41" s="603"/>
      <c r="Q41" s="603">
        <f>入力ｼｰﾄ!Q171</f>
        <v>0</v>
      </c>
      <c r="R41" s="603"/>
      <c r="S41" s="622" t="str">
        <f>IF(入力ｼｰﾄ!S171="","",入力ｼｰﾄ!S171)</f>
        <v/>
      </c>
      <c r="T41" s="622"/>
      <c r="U41" s="622"/>
      <c r="V41" s="622"/>
      <c r="W41" s="622"/>
      <c r="X41" s="622"/>
      <c r="Y41" s="682">
        <f>入力ｼｰﾄ!Y171</f>
        <v>0</v>
      </c>
      <c r="Z41" s="682"/>
      <c r="AA41" s="682"/>
      <c r="AB41" s="682"/>
      <c r="AC41" s="682"/>
      <c r="AD41" s="589">
        <f>入力ｼｰﾄ!AD171</f>
        <v>0</v>
      </c>
      <c r="AE41" s="589"/>
      <c r="AF41" s="589"/>
      <c r="AG41" s="589">
        <f>入力ｼｰﾄ!AG171</f>
        <v>0</v>
      </c>
      <c r="AH41" s="589"/>
      <c r="AI41" s="631"/>
    </row>
    <row r="42" spans="2:35">
      <c r="B42" s="2"/>
      <c r="C42" s="659"/>
      <c r="D42" s="659"/>
      <c r="E42" s="659"/>
      <c r="F42" s="714"/>
      <c r="G42" s="633">
        <f>入力ｼｰﾄ!G172</f>
        <v>0</v>
      </c>
      <c r="H42" s="256"/>
      <c r="I42" s="256"/>
      <c r="J42" s="634"/>
      <c r="K42" s="256">
        <f>入力ｼｰﾄ!K172</f>
        <v>0</v>
      </c>
      <c r="L42" s="256"/>
      <c r="M42" s="256"/>
      <c r="N42" s="637"/>
      <c r="O42" s="604"/>
      <c r="P42" s="604"/>
      <c r="Q42" s="604"/>
      <c r="R42" s="604"/>
      <c r="S42" s="623"/>
      <c r="T42" s="623"/>
      <c r="U42" s="623"/>
      <c r="V42" s="623"/>
      <c r="W42" s="623"/>
      <c r="X42" s="623"/>
      <c r="Y42" s="683"/>
      <c r="Z42" s="683"/>
      <c r="AA42" s="683"/>
      <c r="AB42" s="683"/>
      <c r="AC42" s="683"/>
      <c r="AD42" s="590"/>
      <c r="AE42" s="590"/>
      <c r="AF42" s="590"/>
      <c r="AG42" s="590"/>
      <c r="AH42" s="590"/>
      <c r="AI42" s="600"/>
    </row>
    <row r="43" spans="2:35" ht="14.25" thickBot="1">
      <c r="B43" s="2"/>
      <c r="C43" s="629"/>
      <c r="D43" s="629"/>
      <c r="E43" s="629"/>
      <c r="F43" s="681"/>
      <c r="G43" s="635"/>
      <c r="H43" s="257"/>
      <c r="I43" s="257"/>
      <c r="J43" s="636"/>
      <c r="K43" s="257"/>
      <c r="L43" s="257"/>
      <c r="M43" s="257"/>
      <c r="N43" s="638"/>
      <c r="O43" s="605"/>
      <c r="P43" s="605"/>
      <c r="Q43" s="605"/>
      <c r="R43" s="605"/>
      <c r="S43" s="624"/>
      <c r="T43" s="624"/>
      <c r="U43" s="624"/>
      <c r="V43" s="624"/>
      <c r="W43" s="624"/>
      <c r="X43" s="624"/>
      <c r="Y43" s="684"/>
      <c r="Z43" s="684"/>
      <c r="AA43" s="684"/>
      <c r="AB43" s="684"/>
      <c r="AC43" s="684"/>
      <c r="AD43" s="591"/>
      <c r="AE43" s="591"/>
      <c r="AF43" s="591"/>
      <c r="AG43" s="591"/>
      <c r="AH43" s="591"/>
      <c r="AI43" s="602"/>
    </row>
    <row r="44" spans="2:35">
      <c r="B44" s="2"/>
      <c r="C44" s="650">
        <f>入力ｼｰﾄ!C174</f>
        <v>0</v>
      </c>
      <c r="D44" s="650"/>
      <c r="E44" s="650"/>
      <c r="F44" s="651"/>
      <c r="G44" s="597">
        <f>入力ｼｰﾄ!G174</f>
        <v>0</v>
      </c>
      <c r="H44" s="595"/>
      <c r="I44" s="595"/>
      <c r="J44" s="598"/>
      <c r="K44" s="595">
        <f>入力ｼｰﾄ!K174</f>
        <v>0</v>
      </c>
      <c r="L44" s="595"/>
      <c r="M44" s="595"/>
      <c r="N44" s="596"/>
      <c r="O44" s="603">
        <f>入力ｼｰﾄ!O174</f>
        <v>0</v>
      </c>
      <c r="P44" s="603"/>
      <c r="Q44" s="603">
        <f>入力ｼｰﾄ!Q174</f>
        <v>0</v>
      </c>
      <c r="R44" s="603"/>
      <c r="S44" s="622" t="str">
        <f>IF(入力ｼｰﾄ!S174="","",入力ｼｰﾄ!S174)</f>
        <v/>
      </c>
      <c r="T44" s="622"/>
      <c r="U44" s="622"/>
      <c r="V44" s="622"/>
      <c r="W44" s="622"/>
      <c r="X44" s="622"/>
      <c r="Y44" s="682">
        <f>入力ｼｰﾄ!Y174</f>
        <v>0</v>
      </c>
      <c r="Z44" s="682"/>
      <c r="AA44" s="682"/>
      <c r="AB44" s="682"/>
      <c r="AC44" s="682"/>
      <c r="AD44" s="589">
        <f>入力ｼｰﾄ!AD174</f>
        <v>0</v>
      </c>
      <c r="AE44" s="589"/>
      <c r="AF44" s="589"/>
      <c r="AG44" s="589">
        <f>入力ｼｰﾄ!AG174</f>
        <v>0</v>
      </c>
      <c r="AH44" s="589"/>
      <c r="AI44" s="631"/>
    </row>
    <row r="45" spans="2:35">
      <c r="B45" s="2"/>
      <c r="C45" s="659"/>
      <c r="D45" s="659"/>
      <c r="E45" s="659"/>
      <c r="F45" s="714"/>
      <c r="G45" s="633">
        <f>入力ｼｰﾄ!G175</f>
        <v>0</v>
      </c>
      <c r="H45" s="256"/>
      <c r="I45" s="256"/>
      <c r="J45" s="634"/>
      <c r="K45" s="256">
        <f>入力ｼｰﾄ!K175</f>
        <v>0</v>
      </c>
      <c r="L45" s="256"/>
      <c r="M45" s="256"/>
      <c r="N45" s="637"/>
      <c r="O45" s="604"/>
      <c r="P45" s="604"/>
      <c r="Q45" s="604"/>
      <c r="R45" s="604"/>
      <c r="S45" s="623"/>
      <c r="T45" s="623"/>
      <c r="U45" s="623"/>
      <c r="V45" s="623"/>
      <c r="W45" s="623"/>
      <c r="X45" s="623"/>
      <c r="Y45" s="683"/>
      <c r="Z45" s="683"/>
      <c r="AA45" s="683"/>
      <c r="AB45" s="683"/>
      <c r="AC45" s="683"/>
      <c r="AD45" s="590"/>
      <c r="AE45" s="590"/>
      <c r="AF45" s="590"/>
      <c r="AG45" s="590"/>
      <c r="AH45" s="590"/>
      <c r="AI45" s="600"/>
    </row>
    <row r="46" spans="2:35" ht="14.25" thickBot="1">
      <c r="B46" s="2"/>
      <c r="C46" s="629"/>
      <c r="D46" s="629"/>
      <c r="E46" s="629"/>
      <c r="F46" s="681"/>
      <c r="G46" s="635"/>
      <c r="H46" s="257"/>
      <c r="I46" s="257"/>
      <c r="J46" s="636"/>
      <c r="K46" s="257"/>
      <c r="L46" s="257"/>
      <c r="M46" s="257"/>
      <c r="N46" s="638"/>
      <c r="O46" s="605"/>
      <c r="P46" s="605"/>
      <c r="Q46" s="605"/>
      <c r="R46" s="605"/>
      <c r="S46" s="624"/>
      <c r="T46" s="624"/>
      <c r="U46" s="624"/>
      <c r="V46" s="624"/>
      <c r="W46" s="624"/>
      <c r="X46" s="624"/>
      <c r="Y46" s="684"/>
      <c r="Z46" s="684"/>
      <c r="AA46" s="684"/>
      <c r="AB46" s="684"/>
      <c r="AC46" s="684"/>
      <c r="AD46" s="591"/>
      <c r="AE46" s="591"/>
      <c r="AF46" s="591"/>
      <c r="AG46" s="591"/>
      <c r="AH46" s="591"/>
      <c r="AI46" s="602"/>
    </row>
    <row r="47" spans="2:35">
      <c r="B47" s="2"/>
      <c r="C47" s="650">
        <f>入力ｼｰﾄ!C177</f>
        <v>0</v>
      </c>
      <c r="D47" s="650"/>
      <c r="E47" s="650"/>
      <c r="F47" s="651"/>
      <c r="G47" s="597">
        <f>入力ｼｰﾄ!G177</f>
        <v>0</v>
      </c>
      <c r="H47" s="595"/>
      <c r="I47" s="595"/>
      <c r="J47" s="598"/>
      <c r="K47" s="595">
        <f>入力ｼｰﾄ!K177</f>
        <v>0</v>
      </c>
      <c r="L47" s="595"/>
      <c r="M47" s="595"/>
      <c r="N47" s="596"/>
      <c r="O47" s="603">
        <f>入力ｼｰﾄ!O177</f>
        <v>0</v>
      </c>
      <c r="P47" s="603"/>
      <c r="Q47" s="603">
        <f>入力ｼｰﾄ!Q177</f>
        <v>0</v>
      </c>
      <c r="R47" s="603"/>
      <c r="S47" s="622" t="str">
        <f>IF(入力ｼｰﾄ!S177="","",入力ｼｰﾄ!S177)</f>
        <v/>
      </c>
      <c r="T47" s="622"/>
      <c r="U47" s="622"/>
      <c r="V47" s="622"/>
      <c r="W47" s="622"/>
      <c r="X47" s="622"/>
      <c r="Y47" s="682">
        <f>入力ｼｰﾄ!Y177</f>
        <v>0</v>
      </c>
      <c r="Z47" s="682"/>
      <c r="AA47" s="682"/>
      <c r="AB47" s="682"/>
      <c r="AC47" s="682"/>
      <c r="AD47" s="589">
        <f>入力ｼｰﾄ!AD177</f>
        <v>0</v>
      </c>
      <c r="AE47" s="589"/>
      <c r="AF47" s="589"/>
      <c r="AG47" s="589">
        <f>入力ｼｰﾄ!AG177</f>
        <v>0</v>
      </c>
      <c r="AH47" s="589"/>
      <c r="AI47" s="631"/>
    </row>
    <row r="48" spans="2:35">
      <c r="B48" s="2"/>
      <c r="C48" s="659"/>
      <c r="D48" s="659"/>
      <c r="E48" s="659"/>
      <c r="F48" s="714"/>
      <c r="G48" s="633">
        <f>入力ｼｰﾄ!G178</f>
        <v>0</v>
      </c>
      <c r="H48" s="256"/>
      <c r="I48" s="256"/>
      <c r="J48" s="634"/>
      <c r="K48" s="256">
        <f>入力ｼｰﾄ!K178</f>
        <v>0</v>
      </c>
      <c r="L48" s="256"/>
      <c r="M48" s="256"/>
      <c r="N48" s="637"/>
      <c r="O48" s="604"/>
      <c r="P48" s="604"/>
      <c r="Q48" s="604"/>
      <c r="R48" s="604"/>
      <c r="S48" s="623"/>
      <c r="T48" s="623"/>
      <c r="U48" s="623"/>
      <c r="V48" s="623"/>
      <c r="W48" s="623"/>
      <c r="X48" s="623"/>
      <c r="Y48" s="683"/>
      <c r="Z48" s="683"/>
      <c r="AA48" s="683"/>
      <c r="AB48" s="683"/>
      <c r="AC48" s="683"/>
      <c r="AD48" s="590"/>
      <c r="AE48" s="590"/>
      <c r="AF48" s="590"/>
      <c r="AG48" s="590"/>
      <c r="AH48" s="590"/>
      <c r="AI48" s="600"/>
    </row>
    <row r="49" spans="2:35" ht="14.25" thickBot="1">
      <c r="B49" s="2"/>
      <c r="C49" s="629"/>
      <c r="D49" s="629"/>
      <c r="E49" s="629"/>
      <c r="F49" s="681"/>
      <c r="G49" s="635"/>
      <c r="H49" s="257"/>
      <c r="I49" s="257"/>
      <c r="J49" s="636"/>
      <c r="K49" s="257"/>
      <c r="L49" s="257"/>
      <c r="M49" s="257"/>
      <c r="N49" s="638"/>
      <c r="O49" s="605"/>
      <c r="P49" s="605"/>
      <c r="Q49" s="605"/>
      <c r="R49" s="605"/>
      <c r="S49" s="624"/>
      <c r="T49" s="624"/>
      <c r="U49" s="624"/>
      <c r="V49" s="624"/>
      <c r="W49" s="624"/>
      <c r="X49" s="624"/>
      <c r="Y49" s="684"/>
      <c r="Z49" s="684"/>
      <c r="AA49" s="684"/>
      <c r="AB49" s="684"/>
      <c r="AC49" s="684"/>
      <c r="AD49" s="591"/>
      <c r="AE49" s="591"/>
      <c r="AF49" s="591"/>
      <c r="AG49" s="591"/>
      <c r="AH49" s="591"/>
      <c r="AI49" s="602"/>
    </row>
    <row r="50" spans="2:35">
      <c r="AB50" s="1" t="s">
        <v>117</v>
      </c>
    </row>
    <row r="51" spans="2:35" ht="7.5" customHeight="1"/>
    <row r="52" spans="2:35">
      <c r="C52" s="391" t="s">
        <v>118</v>
      </c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</row>
    <row r="53" spans="2:35" ht="7.5" customHeight="1"/>
    <row r="54" spans="2:35">
      <c r="C54" s="392" t="s">
        <v>119</v>
      </c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</row>
    <row r="55" spans="2:35" ht="7.5" customHeight="1"/>
    <row r="56" spans="2:35">
      <c r="D56" s="392" t="s">
        <v>120</v>
      </c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</row>
    <row r="57" spans="2:35" ht="7.5" customHeight="1"/>
    <row r="58" spans="2:35">
      <c r="E58" s="236" t="s">
        <v>299</v>
      </c>
      <c r="G58" s="659" t="str">
        <f>入力ｼｰﾄ!G62</f>
        <v>元</v>
      </c>
      <c r="H58" s="659"/>
      <c r="I58" s="236" t="s">
        <v>121</v>
      </c>
      <c r="J58" s="659">
        <f>入力ｼｰﾄ!J62</f>
        <v>0</v>
      </c>
      <c r="K58" s="659"/>
      <c r="L58" s="236" t="s">
        <v>122</v>
      </c>
      <c r="M58" s="659">
        <f>入力ｼｰﾄ!M62</f>
        <v>0</v>
      </c>
      <c r="N58" s="659"/>
      <c r="O58" s="236" t="s">
        <v>123</v>
      </c>
      <c r="P58" s="236"/>
      <c r="Q58" s="236"/>
      <c r="R58" s="236"/>
      <c r="S58" s="236"/>
    </row>
    <row r="60" spans="2:35">
      <c r="O60" s="393" t="s">
        <v>18</v>
      </c>
      <c r="P60" s="393"/>
      <c r="Q60" s="393"/>
      <c r="R60" s="393"/>
      <c r="S60" s="647">
        <f>入力ｼｰﾄ!S64</f>
        <v>0</v>
      </c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</row>
    <row r="62" spans="2:35">
      <c r="O62" s="393" t="s">
        <v>124</v>
      </c>
      <c r="P62" s="393"/>
      <c r="Q62" s="393"/>
      <c r="R62" s="393"/>
      <c r="T62" s="561">
        <f>入力ｼｰﾄ!T66</f>
        <v>0</v>
      </c>
      <c r="U62" s="561"/>
      <c r="V62" s="561"/>
      <c r="W62" s="561"/>
      <c r="X62" s="561"/>
      <c r="Y62" s="561"/>
      <c r="Z62" s="561"/>
      <c r="AA62" s="561"/>
      <c r="AB62" s="561"/>
      <c r="AC62" s="561"/>
      <c r="AD62" s="561"/>
      <c r="AE62" s="561"/>
      <c r="AF62" s="236" t="s">
        <v>125</v>
      </c>
      <c r="AG62" s="236"/>
      <c r="AH62" s="236"/>
    </row>
    <row r="71" ht="27" customHeight="1"/>
  </sheetData>
  <sheetProtection sheet="1" objects="1" scenarios="1" selectLockedCells="1"/>
  <mergeCells count="150">
    <mergeCell ref="AG18:AI18"/>
    <mergeCell ref="L19:R20"/>
    <mergeCell ref="S19:Y20"/>
    <mergeCell ref="Z19:AF20"/>
    <mergeCell ref="AG19:AI20"/>
    <mergeCell ref="AD44:AF46"/>
    <mergeCell ref="C38:F40"/>
    <mergeCell ref="G38:J38"/>
    <mergeCell ref="K38:N38"/>
    <mergeCell ref="O38:P40"/>
    <mergeCell ref="C47:F49"/>
    <mergeCell ref="S44:X46"/>
    <mergeCell ref="AG44:AI46"/>
    <mergeCell ref="G45:J46"/>
    <mergeCell ref="C44:F46"/>
    <mergeCell ref="G44:J44"/>
    <mergeCell ref="AD38:AF40"/>
    <mergeCell ref="AG38:AI40"/>
    <mergeCell ref="G39:J40"/>
    <mergeCell ref="K39:N40"/>
    <mergeCell ref="Y41:AC43"/>
    <mergeCell ref="AD41:AF43"/>
    <mergeCell ref="AG41:AI43"/>
    <mergeCell ref="G42:J43"/>
    <mergeCell ref="K42:N43"/>
    <mergeCell ref="G58:H58"/>
    <mergeCell ref="J58:K58"/>
    <mergeCell ref="M58:N58"/>
    <mergeCell ref="O60:R60"/>
    <mergeCell ref="S60:AI60"/>
    <mergeCell ref="O62:R62"/>
    <mergeCell ref="T62:AE62"/>
    <mergeCell ref="K47:N47"/>
    <mergeCell ref="O47:P49"/>
    <mergeCell ref="Q47:R49"/>
    <mergeCell ref="S47:X49"/>
    <mergeCell ref="Y47:AC49"/>
    <mergeCell ref="AD47:AF49"/>
    <mergeCell ref="AG47:AI49"/>
    <mergeCell ref="G48:J49"/>
    <mergeCell ref="K48:N49"/>
    <mergeCell ref="G47:J47"/>
    <mergeCell ref="C52:AI52"/>
    <mergeCell ref="C54:AI54"/>
    <mergeCell ref="D56:AG56"/>
    <mergeCell ref="K44:N44"/>
    <mergeCell ref="O44:P46"/>
    <mergeCell ref="Q44:R46"/>
    <mergeCell ref="K45:N46"/>
    <mergeCell ref="Y44:AC46"/>
    <mergeCell ref="K41:N41"/>
    <mergeCell ref="C35:F37"/>
    <mergeCell ref="G35:J35"/>
    <mergeCell ref="K35:N35"/>
    <mergeCell ref="O35:P37"/>
    <mergeCell ref="Q35:R37"/>
    <mergeCell ref="S35:X37"/>
    <mergeCell ref="O41:P43"/>
    <mergeCell ref="Q41:R43"/>
    <mergeCell ref="Q38:R40"/>
    <mergeCell ref="S41:X43"/>
    <mergeCell ref="S38:X40"/>
    <mergeCell ref="C41:F43"/>
    <mergeCell ref="G41:J41"/>
    <mergeCell ref="Y35:AC37"/>
    <mergeCell ref="Y38:AC40"/>
    <mergeCell ref="AD35:AF37"/>
    <mergeCell ref="AG35:AI37"/>
    <mergeCell ref="G36:J37"/>
    <mergeCell ref="K36:N37"/>
    <mergeCell ref="C32:F34"/>
    <mergeCell ref="G32:J32"/>
    <mergeCell ref="K32:N32"/>
    <mergeCell ref="O32:P34"/>
    <mergeCell ref="Q32:R34"/>
    <mergeCell ref="S32:X34"/>
    <mergeCell ref="Y32:AC34"/>
    <mergeCell ref="AD32:AF34"/>
    <mergeCell ref="AG32:AI34"/>
    <mergeCell ref="G33:J34"/>
    <mergeCell ref="K33:N34"/>
    <mergeCell ref="C29:F31"/>
    <mergeCell ref="G29:J29"/>
    <mergeCell ref="K29:N29"/>
    <mergeCell ref="O29:P31"/>
    <mergeCell ref="Q29:R31"/>
    <mergeCell ref="S29:X31"/>
    <mergeCell ref="Y29:AC31"/>
    <mergeCell ref="AD29:AF31"/>
    <mergeCell ref="AG29:AI31"/>
    <mergeCell ref="G30:J31"/>
    <mergeCell ref="K30:N31"/>
    <mergeCell ref="C26:F28"/>
    <mergeCell ref="G26:N26"/>
    <mergeCell ref="O26:P28"/>
    <mergeCell ref="Q26:R28"/>
    <mergeCell ref="S26:X28"/>
    <mergeCell ref="Y26:AC28"/>
    <mergeCell ref="AD26:AF28"/>
    <mergeCell ref="AG26:AI28"/>
    <mergeCell ref="G27:J28"/>
    <mergeCell ref="K27:N28"/>
    <mergeCell ref="S23:V24"/>
    <mergeCell ref="W23:AA24"/>
    <mergeCell ref="AB23:AF24"/>
    <mergeCell ref="AG23:AI24"/>
    <mergeCell ref="AB22:AF22"/>
    <mergeCell ref="H4:AD4"/>
    <mergeCell ref="C7:J7"/>
    <mergeCell ref="C8:H8"/>
    <mergeCell ref="I8:J8"/>
    <mergeCell ref="C9:H10"/>
    <mergeCell ref="I9:J10"/>
    <mergeCell ref="C6:J6"/>
    <mergeCell ref="AC12:AI12"/>
    <mergeCell ref="AC6:AI7"/>
    <mergeCell ref="K7:N7"/>
    <mergeCell ref="C22:H24"/>
    <mergeCell ref="I22:N24"/>
    <mergeCell ref="O22:R24"/>
    <mergeCell ref="S22:V22"/>
    <mergeCell ref="W22:AA22"/>
    <mergeCell ref="C15:J16"/>
    <mergeCell ref="O9:AB10"/>
    <mergeCell ref="AG22:AI22"/>
    <mergeCell ref="C12:G14"/>
    <mergeCell ref="R2:AI2"/>
    <mergeCell ref="K6:N6"/>
    <mergeCell ref="O6:AB7"/>
    <mergeCell ref="AC13:AI14"/>
    <mergeCell ref="K15:Q16"/>
    <mergeCell ref="R15:AI16"/>
    <mergeCell ref="K8:N8"/>
    <mergeCell ref="P8:AB8"/>
    <mergeCell ref="AC8:AI10"/>
    <mergeCell ref="K9:N10"/>
    <mergeCell ref="K2:M2"/>
    <mergeCell ref="O12:U12"/>
    <mergeCell ref="V12:AB12"/>
    <mergeCell ref="O13:U14"/>
    <mergeCell ref="V13:AB14"/>
    <mergeCell ref="C18:G20"/>
    <mergeCell ref="H18:K20"/>
    <mergeCell ref="L18:R18"/>
    <mergeCell ref="S18:Y18"/>
    <mergeCell ref="Z18:AF18"/>
    <mergeCell ref="H12:J14"/>
    <mergeCell ref="K12:N14"/>
    <mergeCell ref="O3:S3"/>
    <mergeCell ref="T3:Z3"/>
  </mergeCells>
  <phoneticPr fontId="2"/>
  <pageMargins left="0.4" right="0.36" top="0.3" bottom="0.32" header="0.23" footer="0.2"/>
  <pageSetup paperSize="9" orientation="portrait" horizontalDpi="4294967293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CC"/>
  </sheetPr>
  <dimension ref="B2:AM71"/>
  <sheetViews>
    <sheetView showGridLines="0" view="pageBreakPreview" topLeftCell="A4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3:39" ht="21">
      <c r="H2" s="235" t="s">
        <v>301</v>
      </c>
      <c r="I2" s="3"/>
      <c r="J2" s="3"/>
      <c r="K2" s="648" t="str">
        <f>入力ｼｰﾄ!O3</f>
        <v>元</v>
      </c>
      <c r="L2" s="648"/>
      <c r="M2" s="648"/>
      <c r="N2" s="234"/>
      <c r="O2" s="230" t="s">
        <v>121</v>
      </c>
      <c r="P2" s="230" t="s">
        <v>175</v>
      </c>
      <c r="Q2" s="3"/>
      <c r="R2" s="649" t="str">
        <f>入力ｼｰﾄ!$S$3</f>
        <v>第４３回群馬県中学校</v>
      </c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</row>
    <row r="3" spans="3:39" ht="14.25">
      <c r="H3" s="4"/>
      <c r="I3" s="3"/>
      <c r="J3" s="3"/>
      <c r="K3" s="3"/>
      <c r="L3" s="3"/>
      <c r="M3" s="3"/>
      <c r="N3" s="3"/>
      <c r="O3" s="613" t="str">
        <f>入力ｼｰﾄ!AF3</f>
        <v>春季大会</v>
      </c>
      <c r="P3" s="614"/>
      <c r="Q3" s="614"/>
      <c r="R3" s="614"/>
      <c r="S3" s="614"/>
      <c r="T3" s="662" t="s">
        <v>176</v>
      </c>
      <c r="U3" s="663"/>
      <c r="V3" s="663"/>
      <c r="W3" s="663"/>
      <c r="X3" s="663"/>
      <c r="Y3" s="663"/>
      <c r="Z3" s="663"/>
      <c r="AA3" s="3"/>
      <c r="AB3" s="3"/>
      <c r="AC3" s="3"/>
      <c r="AD3" s="3"/>
    </row>
    <row r="4" spans="3:39" ht="18.75">
      <c r="H4" s="652" t="s">
        <v>180</v>
      </c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</row>
    <row r="5" spans="3:39" ht="14.25" thickBot="1"/>
    <row r="6" spans="3:39">
      <c r="C6" s="654" t="s">
        <v>14</v>
      </c>
      <c r="D6" s="567"/>
      <c r="E6" s="567"/>
      <c r="F6" s="567"/>
      <c r="G6" s="567"/>
      <c r="H6" s="567"/>
      <c r="I6" s="567"/>
      <c r="J6" s="655"/>
      <c r="K6" s="562" t="s">
        <v>14</v>
      </c>
      <c r="L6" s="563"/>
      <c r="M6" s="563"/>
      <c r="N6" s="564"/>
      <c r="O6" s="565" t="s">
        <v>15</v>
      </c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7" t="s">
        <v>16</v>
      </c>
      <c r="AD6" s="567"/>
      <c r="AE6" s="567"/>
      <c r="AF6" s="567"/>
      <c r="AG6" s="567"/>
      <c r="AH6" s="567"/>
      <c r="AI6" s="568"/>
    </row>
    <row r="7" spans="3:39">
      <c r="C7" s="656" t="s">
        <v>18</v>
      </c>
      <c r="D7" s="657"/>
      <c r="E7" s="657"/>
      <c r="F7" s="657"/>
      <c r="G7" s="657"/>
      <c r="H7" s="657"/>
      <c r="I7" s="657"/>
      <c r="J7" s="658"/>
      <c r="K7" s="571" t="s">
        <v>19</v>
      </c>
      <c r="L7" s="572"/>
      <c r="M7" s="572"/>
      <c r="N7" s="573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9"/>
      <c r="AD7" s="569"/>
      <c r="AE7" s="569"/>
      <c r="AF7" s="569"/>
      <c r="AG7" s="569"/>
      <c r="AH7" s="569"/>
      <c r="AI7" s="570"/>
    </row>
    <row r="8" spans="3:39">
      <c r="C8" s="665">
        <f>入力ｼｰﾄ!C8</f>
        <v>0</v>
      </c>
      <c r="D8" s="575"/>
      <c r="E8" s="575"/>
      <c r="F8" s="575"/>
      <c r="G8" s="575"/>
      <c r="H8" s="666"/>
      <c r="I8" s="673" t="s">
        <v>21</v>
      </c>
      <c r="J8" s="674"/>
      <c r="K8" s="574">
        <f>入力ｼｰﾄ!K8</f>
        <v>0</v>
      </c>
      <c r="L8" s="575"/>
      <c r="M8" s="575"/>
      <c r="N8" s="576"/>
      <c r="O8" s="135" t="s">
        <v>22</v>
      </c>
      <c r="P8" s="577">
        <f>入力ｼｰﾄ!P8</f>
        <v>0</v>
      </c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9">
        <f>入力ｼｰﾄ!AC8</f>
        <v>0</v>
      </c>
      <c r="AD8" s="579"/>
      <c r="AE8" s="579"/>
      <c r="AF8" s="579"/>
      <c r="AG8" s="579"/>
      <c r="AH8" s="579"/>
      <c r="AI8" s="580"/>
    </row>
    <row r="9" spans="3:39">
      <c r="C9" s="667">
        <f>入力ｼｰﾄ!C9</f>
        <v>0</v>
      </c>
      <c r="D9" s="668"/>
      <c r="E9" s="668"/>
      <c r="F9" s="668"/>
      <c r="G9" s="668"/>
      <c r="H9" s="669"/>
      <c r="I9" s="609" t="s">
        <v>24</v>
      </c>
      <c r="J9" s="610"/>
      <c r="K9" s="585">
        <f>入力ｼｰﾄ!K9</f>
        <v>0</v>
      </c>
      <c r="L9" s="585"/>
      <c r="M9" s="585"/>
      <c r="N9" s="585"/>
      <c r="O9" s="587">
        <f>入力ｼｰﾄ!O9</f>
        <v>0</v>
      </c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1"/>
      <c r="AD9" s="581"/>
      <c r="AE9" s="581"/>
      <c r="AF9" s="581"/>
      <c r="AG9" s="581"/>
      <c r="AH9" s="581"/>
      <c r="AI9" s="582"/>
    </row>
    <row r="10" spans="3:39" ht="14.25" thickBot="1">
      <c r="C10" s="670"/>
      <c r="D10" s="671"/>
      <c r="E10" s="671"/>
      <c r="F10" s="671"/>
      <c r="G10" s="671"/>
      <c r="H10" s="672"/>
      <c r="I10" s="611"/>
      <c r="J10" s="612"/>
      <c r="K10" s="586"/>
      <c r="L10" s="586"/>
      <c r="M10" s="586"/>
      <c r="N10" s="586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3"/>
      <c r="AD10" s="583"/>
      <c r="AE10" s="583"/>
      <c r="AF10" s="583"/>
      <c r="AG10" s="583"/>
      <c r="AH10" s="583"/>
      <c r="AI10" s="584"/>
    </row>
    <row r="11" spans="3:39" ht="14.25" thickBot="1"/>
    <row r="12" spans="3:39">
      <c r="C12" s="244" t="s">
        <v>30</v>
      </c>
      <c r="D12" s="245"/>
      <c r="E12" s="245"/>
      <c r="F12" s="245"/>
      <c r="G12" s="246"/>
      <c r="H12" s="245" t="s">
        <v>31</v>
      </c>
      <c r="I12" s="245"/>
      <c r="J12" s="246"/>
      <c r="K12" s="650">
        <f>入力ｼｰﾄ!$AL$23</f>
        <v>0</v>
      </c>
      <c r="L12" s="650"/>
      <c r="M12" s="650"/>
      <c r="N12" s="651"/>
      <c r="O12" s="258" t="s">
        <v>14</v>
      </c>
      <c r="P12" s="259"/>
      <c r="Q12" s="259"/>
      <c r="R12" s="259"/>
      <c r="S12" s="259"/>
      <c r="T12" s="259"/>
      <c r="U12" s="259"/>
      <c r="V12" s="675">
        <f>入力ｼｰﾄ!AO22</f>
        <v>0</v>
      </c>
      <c r="W12" s="615"/>
      <c r="X12" s="615"/>
      <c r="Y12" s="615"/>
      <c r="Z12" s="615"/>
      <c r="AA12" s="615"/>
      <c r="AB12" s="616"/>
      <c r="AC12" s="615">
        <f>入力ｼｰﾄ!AU22</f>
        <v>0</v>
      </c>
      <c r="AD12" s="615"/>
      <c r="AE12" s="615"/>
      <c r="AF12" s="615"/>
      <c r="AG12" s="615"/>
      <c r="AH12" s="615"/>
      <c r="AI12" s="664"/>
    </row>
    <row r="13" spans="3:39">
      <c r="C13" s="247"/>
      <c r="D13" s="248"/>
      <c r="E13" s="248"/>
      <c r="F13" s="248"/>
      <c r="G13" s="249"/>
      <c r="H13" s="248"/>
      <c r="I13" s="248"/>
      <c r="J13" s="249"/>
      <c r="K13" s="626"/>
      <c r="L13" s="626"/>
      <c r="M13" s="626"/>
      <c r="N13" s="626"/>
      <c r="O13" s="268" t="s">
        <v>36</v>
      </c>
      <c r="P13" s="269"/>
      <c r="Q13" s="269"/>
      <c r="R13" s="269"/>
      <c r="S13" s="269"/>
      <c r="T13" s="269"/>
      <c r="U13" s="269"/>
      <c r="V13" s="678">
        <f>入力ｼｰﾄ!AO23</f>
        <v>0</v>
      </c>
      <c r="W13" s="617"/>
      <c r="X13" s="617"/>
      <c r="Y13" s="617"/>
      <c r="Z13" s="617"/>
      <c r="AA13" s="617"/>
      <c r="AB13" s="618"/>
      <c r="AC13" s="659">
        <f>入力ｼｰﾄ!AU23</f>
        <v>0</v>
      </c>
      <c r="AD13" s="659"/>
      <c r="AE13" s="659"/>
      <c r="AF13" s="659"/>
      <c r="AG13" s="659"/>
      <c r="AH13" s="659"/>
      <c r="AI13" s="660"/>
    </row>
    <row r="14" spans="3:39">
      <c r="C14" s="462"/>
      <c r="D14" s="295"/>
      <c r="E14" s="295"/>
      <c r="F14" s="295"/>
      <c r="G14" s="296"/>
      <c r="H14" s="295"/>
      <c r="I14" s="295"/>
      <c r="J14" s="296"/>
      <c r="K14" s="619"/>
      <c r="L14" s="619"/>
      <c r="M14" s="619"/>
      <c r="N14" s="619"/>
      <c r="O14" s="294"/>
      <c r="P14" s="295"/>
      <c r="Q14" s="295"/>
      <c r="R14" s="295"/>
      <c r="S14" s="295"/>
      <c r="T14" s="295"/>
      <c r="U14" s="295"/>
      <c r="V14" s="687"/>
      <c r="W14" s="619"/>
      <c r="X14" s="619"/>
      <c r="Y14" s="619"/>
      <c r="Z14" s="619"/>
      <c r="AA14" s="619"/>
      <c r="AB14" s="620"/>
      <c r="AC14" s="619"/>
      <c r="AD14" s="619"/>
      <c r="AE14" s="619"/>
      <c r="AF14" s="619"/>
      <c r="AG14" s="619"/>
      <c r="AH14" s="619"/>
      <c r="AI14" s="661"/>
    </row>
    <row r="15" spans="3:39">
      <c r="C15" s="459" t="s">
        <v>41</v>
      </c>
      <c r="D15" s="292"/>
      <c r="E15" s="292"/>
      <c r="F15" s="292"/>
      <c r="G15" s="292"/>
      <c r="H15" s="292"/>
      <c r="I15" s="292"/>
      <c r="J15" s="293"/>
      <c r="K15" s="291" t="s">
        <v>42</v>
      </c>
      <c r="L15" s="292"/>
      <c r="M15" s="292"/>
      <c r="N15" s="292"/>
      <c r="O15" s="292"/>
      <c r="P15" s="292"/>
      <c r="Q15" s="686"/>
      <c r="R15" s="627">
        <f>入力ｼｰﾄ!AP25</f>
        <v>0</v>
      </c>
      <c r="S15" s="627"/>
      <c r="T15" s="627"/>
      <c r="U15" s="627"/>
      <c r="V15" s="627"/>
      <c r="W15" s="627"/>
      <c r="X15" s="627"/>
      <c r="Y15" s="627"/>
      <c r="Z15" s="627"/>
      <c r="AA15" s="627"/>
      <c r="AB15" s="627"/>
      <c r="AC15" s="627"/>
      <c r="AD15" s="627"/>
      <c r="AE15" s="627"/>
      <c r="AF15" s="627"/>
      <c r="AG15" s="627"/>
      <c r="AH15" s="627"/>
      <c r="AI15" s="628"/>
    </row>
    <row r="16" spans="3:39" ht="14.25" thickBot="1">
      <c r="C16" s="250"/>
      <c r="D16" s="251"/>
      <c r="E16" s="251"/>
      <c r="F16" s="251"/>
      <c r="G16" s="251"/>
      <c r="H16" s="251"/>
      <c r="I16" s="251"/>
      <c r="J16" s="252"/>
      <c r="K16" s="271"/>
      <c r="L16" s="251"/>
      <c r="M16" s="251"/>
      <c r="N16" s="251"/>
      <c r="O16" s="251"/>
      <c r="P16" s="251"/>
      <c r="Q16" s="272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30"/>
    </row>
    <row r="17" spans="2:35" ht="14.25" thickBot="1"/>
    <row r="18" spans="2:35">
      <c r="C18" s="244" t="s">
        <v>30</v>
      </c>
      <c r="D18" s="245"/>
      <c r="E18" s="245"/>
      <c r="F18" s="245"/>
      <c r="G18" s="246"/>
      <c r="H18" s="253" t="s">
        <v>293</v>
      </c>
      <c r="I18" s="254"/>
      <c r="J18" s="254"/>
      <c r="K18" s="255"/>
      <c r="L18" s="258" t="s">
        <v>14</v>
      </c>
      <c r="M18" s="259"/>
      <c r="N18" s="259"/>
      <c r="O18" s="259"/>
      <c r="P18" s="259"/>
      <c r="Q18" s="259"/>
      <c r="R18" s="260"/>
      <c r="S18" s="675">
        <f>入力ｼｰﾄ!S20</f>
        <v>0</v>
      </c>
      <c r="T18" s="615"/>
      <c r="U18" s="615"/>
      <c r="V18" s="615"/>
      <c r="W18" s="615"/>
      <c r="X18" s="615"/>
      <c r="Y18" s="616"/>
      <c r="Z18" s="675">
        <f>入力ｼｰﾄ!Z20</f>
        <v>0</v>
      </c>
      <c r="AA18" s="615"/>
      <c r="AB18" s="615"/>
      <c r="AC18" s="615"/>
      <c r="AD18" s="615"/>
      <c r="AE18" s="615"/>
      <c r="AF18" s="677"/>
      <c r="AG18" s="265" t="s">
        <v>52</v>
      </c>
      <c r="AH18" s="266"/>
      <c r="AI18" s="267"/>
    </row>
    <row r="19" spans="2:35">
      <c r="C19" s="247"/>
      <c r="D19" s="248"/>
      <c r="E19" s="248"/>
      <c r="F19" s="248"/>
      <c r="G19" s="249"/>
      <c r="H19" s="256"/>
      <c r="I19" s="256"/>
      <c r="J19" s="256"/>
      <c r="K19" s="256"/>
      <c r="L19" s="268" t="s">
        <v>36</v>
      </c>
      <c r="M19" s="269"/>
      <c r="N19" s="269"/>
      <c r="O19" s="269"/>
      <c r="P19" s="269"/>
      <c r="Q19" s="269"/>
      <c r="R19" s="270"/>
      <c r="S19" s="617">
        <f>入力ｼｰﾄ!S21</f>
        <v>0</v>
      </c>
      <c r="T19" s="617"/>
      <c r="U19" s="617"/>
      <c r="V19" s="617"/>
      <c r="W19" s="617"/>
      <c r="X19" s="617"/>
      <c r="Y19" s="618"/>
      <c r="Z19" s="678">
        <f>入力ｼｰﾄ!Z21</f>
        <v>0</v>
      </c>
      <c r="AA19" s="617"/>
      <c r="AB19" s="617"/>
      <c r="AC19" s="617"/>
      <c r="AD19" s="617"/>
      <c r="AE19" s="617"/>
      <c r="AF19" s="679"/>
      <c r="AG19" s="599">
        <f>入力ｼｰﾄ!AG21</f>
        <v>0</v>
      </c>
      <c r="AH19" s="590"/>
      <c r="AI19" s="600"/>
    </row>
    <row r="20" spans="2:35" ht="14.25" thickBot="1">
      <c r="C20" s="250"/>
      <c r="D20" s="251"/>
      <c r="E20" s="251"/>
      <c r="F20" s="251"/>
      <c r="G20" s="252"/>
      <c r="H20" s="257"/>
      <c r="I20" s="257"/>
      <c r="J20" s="257"/>
      <c r="K20" s="257"/>
      <c r="L20" s="271"/>
      <c r="M20" s="251"/>
      <c r="N20" s="251"/>
      <c r="O20" s="251"/>
      <c r="P20" s="251"/>
      <c r="Q20" s="251"/>
      <c r="R20" s="272"/>
      <c r="S20" s="629"/>
      <c r="T20" s="629"/>
      <c r="U20" s="629"/>
      <c r="V20" s="629"/>
      <c r="W20" s="629"/>
      <c r="X20" s="629"/>
      <c r="Y20" s="676"/>
      <c r="Z20" s="680"/>
      <c r="AA20" s="629"/>
      <c r="AB20" s="629"/>
      <c r="AC20" s="629"/>
      <c r="AD20" s="629"/>
      <c r="AE20" s="629"/>
      <c r="AF20" s="681"/>
      <c r="AG20" s="601"/>
      <c r="AH20" s="591"/>
      <c r="AI20" s="602"/>
    </row>
    <row r="21" spans="2:35" ht="14.25" thickBot="1"/>
    <row r="22" spans="2:35">
      <c r="C22" s="371" t="s">
        <v>49</v>
      </c>
      <c r="D22" s="372"/>
      <c r="E22" s="372"/>
      <c r="F22" s="372"/>
      <c r="G22" s="372"/>
      <c r="H22" s="373"/>
      <c r="I22" s="639">
        <f>入力ｼｰﾄ!AR28</f>
        <v>0</v>
      </c>
      <c r="J22" s="640"/>
      <c r="K22" s="640"/>
      <c r="L22" s="640"/>
      <c r="M22" s="640"/>
      <c r="N22" s="641"/>
      <c r="O22" s="387" t="s">
        <v>51</v>
      </c>
      <c r="P22" s="372"/>
      <c r="Q22" s="372"/>
      <c r="R22" s="373"/>
      <c r="S22" s="606" t="s">
        <v>14</v>
      </c>
      <c r="T22" s="607"/>
      <c r="U22" s="607"/>
      <c r="V22" s="607"/>
      <c r="W22" s="597">
        <f>入力ｼｰﾄ!AP31</f>
        <v>0</v>
      </c>
      <c r="X22" s="595"/>
      <c r="Y22" s="595"/>
      <c r="Z22" s="595"/>
      <c r="AA22" s="598"/>
      <c r="AB22" s="595">
        <f>入力ｼｰﾄ!AU31</f>
        <v>0</v>
      </c>
      <c r="AC22" s="595"/>
      <c r="AD22" s="595"/>
      <c r="AE22" s="595"/>
      <c r="AF22" s="596"/>
      <c r="AG22" s="266" t="s">
        <v>52</v>
      </c>
      <c r="AH22" s="266"/>
      <c r="AI22" s="267"/>
    </row>
    <row r="23" spans="2:35">
      <c r="C23" s="374"/>
      <c r="D23" s="353"/>
      <c r="E23" s="353"/>
      <c r="F23" s="353"/>
      <c r="G23" s="353"/>
      <c r="H23" s="375"/>
      <c r="I23" s="642"/>
      <c r="J23" s="614"/>
      <c r="K23" s="614"/>
      <c r="L23" s="614"/>
      <c r="M23" s="614"/>
      <c r="N23" s="643"/>
      <c r="O23" s="352"/>
      <c r="P23" s="353"/>
      <c r="Q23" s="353"/>
      <c r="R23" s="375"/>
      <c r="S23" s="352" t="s">
        <v>54</v>
      </c>
      <c r="T23" s="353"/>
      <c r="U23" s="353"/>
      <c r="V23" s="353"/>
      <c r="W23" s="633">
        <f>入力ｼｰﾄ!AP32</f>
        <v>0</v>
      </c>
      <c r="X23" s="256"/>
      <c r="Y23" s="256"/>
      <c r="Z23" s="256"/>
      <c r="AA23" s="634"/>
      <c r="AB23" s="256">
        <f>入力ｼｰﾄ!AU32</f>
        <v>0</v>
      </c>
      <c r="AC23" s="256"/>
      <c r="AD23" s="256"/>
      <c r="AE23" s="256"/>
      <c r="AF23" s="256"/>
      <c r="AG23" s="590">
        <f>入力ｼｰﾄ!AZ32</f>
        <v>0</v>
      </c>
      <c r="AH23" s="590"/>
      <c r="AI23" s="600"/>
    </row>
    <row r="24" spans="2:35" ht="14.25" thickBot="1">
      <c r="C24" s="376"/>
      <c r="D24" s="355"/>
      <c r="E24" s="355"/>
      <c r="F24" s="355"/>
      <c r="G24" s="355"/>
      <c r="H24" s="377"/>
      <c r="I24" s="644"/>
      <c r="J24" s="645"/>
      <c r="K24" s="645"/>
      <c r="L24" s="645"/>
      <c r="M24" s="645"/>
      <c r="N24" s="646"/>
      <c r="O24" s="354"/>
      <c r="P24" s="355"/>
      <c r="Q24" s="355"/>
      <c r="R24" s="377"/>
      <c r="S24" s="354"/>
      <c r="T24" s="355"/>
      <c r="U24" s="355"/>
      <c r="V24" s="355"/>
      <c r="W24" s="635"/>
      <c r="X24" s="257"/>
      <c r="Y24" s="257"/>
      <c r="Z24" s="257"/>
      <c r="AA24" s="636"/>
      <c r="AB24" s="257"/>
      <c r="AC24" s="257"/>
      <c r="AD24" s="257"/>
      <c r="AE24" s="257"/>
      <c r="AF24" s="257"/>
      <c r="AG24" s="591"/>
      <c r="AH24" s="591"/>
      <c r="AI24" s="602"/>
    </row>
    <row r="25" spans="2:35" ht="14.25" thickBot="1"/>
    <row r="26" spans="2:35">
      <c r="C26" s="244" t="s">
        <v>140</v>
      </c>
      <c r="D26" s="245"/>
      <c r="E26" s="245"/>
      <c r="F26" s="246"/>
      <c r="G26" s="258" t="s">
        <v>66</v>
      </c>
      <c r="H26" s="259"/>
      <c r="I26" s="259"/>
      <c r="J26" s="259"/>
      <c r="K26" s="259"/>
      <c r="L26" s="259"/>
      <c r="M26" s="259"/>
      <c r="N26" s="632"/>
      <c r="O26" s="325" t="s">
        <v>67</v>
      </c>
      <c r="P26" s="325"/>
      <c r="Q26" s="325" t="s">
        <v>68</v>
      </c>
      <c r="R26" s="325"/>
      <c r="S26" s="325" t="s">
        <v>69</v>
      </c>
      <c r="T26" s="325"/>
      <c r="U26" s="325"/>
      <c r="V26" s="325"/>
      <c r="W26" s="325"/>
      <c r="X26" s="325"/>
      <c r="Y26" s="399" t="s">
        <v>70</v>
      </c>
      <c r="Z26" s="325"/>
      <c r="AA26" s="325"/>
      <c r="AB26" s="325"/>
      <c r="AC26" s="325"/>
      <c r="AD26" s="266" t="s">
        <v>71</v>
      </c>
      <c r="AE26" s="266"/>
      <c r="AF26" s="266"/>
      <c r="AG26" s="266" t="s">
        <v>72</v>
      </c>
      <c r="AH26" s="266"/>
      <c r="AI26" s="267"/>
    </row>
    <row r="27" spans="2:35">
      <c r="C27" s="247"/>
      <c r="D27" s="248"/>
      <c r="E27" s="248"/>
      <c r="F27" s="249"/>
      <c r="G27" s="268" t="s">
        <v>73</v>
      </c>
      <c r="H27" s="269"/>
      <c r="I27" s="269"/>
      <c r="J27" s="270"/>
      <c r="K27" s="248" t="s">
        <v>74</v>
      </c>
      <c r="L27" s="248"/>
      <c r="M27" s="248"/>
      <c r="N27" s="249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400"/>
      <c r="AE27" s="400"/>
      <c r="AF27" s="400"/>
      <c r="AG27" s="400"/>
      <c r="AH27" s="400"/>
      <c r="AI27" s="402"/>
    </row>
    <row r="28" spans="2:35" ht="14.25" thickBot="1">
      <c r="C28" s="250"/>
      <c r="D28" s="251"/>
      <c r="E28" s="251"/>
      <c r="F28" s="252"/>
      <c r="G28" s="271"/>
      <c r="H28" s="251"/>
      <c r="I28" s="251"/>
      <c r="J28" s="272"/>
      <c r="K28" s="251"/>
      <c r="L28" s="251"/>
      <c r="M28" s="251"/>
      <c r="N28" s="252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401"/>
      <c r="AE28" s="401"/>
      <c r="AF28" s="401"/>
      <c r="AG28" s="401"/>
      <c r="AH28" s="401"/>
      <c r="AI28" s="403"/>
    </row>
    <row r="29" spans="2:35">
      <c r="B29" s="2"/>
      <c r="C29" s="650">
        <f>入力ｼｰﾄ!C180</f>
        <v>0</v>
      </c>
      <c r="D29" s="650"/>
      <c r="E29" s="650"/>
      <c r="F29" s="651"/>
      <c r="G29" s="597">
        <f>入力ｼｰﾄ!G180</f>
        <v>0</v>
      </c>
      <c r="H29" s="595"/>
      <c r="I29" s="595"/>
      <c r="J29" s="598"/>
      <c r="K29" s="595">
        <f>入力ｼｰﾄ!K180</f>
        <v>0</v>
      </c>
      <c r="L29" s="595"/>
      <c r="M29" s="595"/>
      <c r="N29" s="596"/>
      <c r="O29" s="603">
        <f>入力ｼｰﾄ!O180</f>
        <v>0</v>
      </c>
      <c r="P29" s="603"/>
      <c r="Q29" s="603">
        <f>入力ｼｰﾄ!Q180</f>
        <v>0</v>
      </c>
      <c r="R29" s="603"/>
      <c r="S29" s="622" t="str">
        <f>IF(入力ｼｰﾄ!S180="","",入力ｼｰﾄ!S180)</f>
        <v/>
      </c>
      <c r="T29" s="622"/>
      <c r="U29" s="622"/>
      <c r="V29" s="622"/>
      <c r="W29" s="622"/>
      <c r="X29" s="622"/>
      <c r="Y29" s="682">
        <f>入力ｼｰﾄ!Y180</f>
        <v>0</v>
      </c>
      <c r="Z29" s="682"/>
      <c r="AA29" s="682"/>
      <c r="AB29" s="682"/>
      <c r="AC29" s="682"/>
      <c r="AD29" s="589">
        <f>入力ｼｰﾄ!AD180</f>
        <v>0</v>
      </c>
      <c r="AE29" s="589"/>
      <c r="AF29" s="589"/>
      <c r="AG29" s="589">
        <f>入力ｼｰﾄ!AG180</f>
        <v>0</v>
      </c>
      <c r="AH29" s="589"/>
      <c r="AI29" s="631"/>
    </row>
    <row r="30" spans="2:35">
      <c r="B30" s="2"/>
      <c r="C30" s="659"/>
      <c r="D30" s="659"/>
      <c r="E30" s="659"/>
      <c r="F30" s="714"/>
      <c r="G30" s="633">
        <f>入力ｼｰﾄ!G181</f>
        <v>0</v>
      </c>
      <c r="H30" s="256"/>
      <c r="I30" s="256"/>
      <c r="J30" s="634"/>
      <c r="K30" s="256">
        <f>入力ｼｰﾄ!K181</f>
        <v>0</v>
      </c>
      <c r="L30" s="256"/>
      <c r="M30" s="256"/>
      <c r="N30" s="637"/>
      <c r="O30" s="604"/>
      <c r="P30" s="604"/>
      <c r="Q30" s="604"/>
      <c r="R30" s="604"/>
      <c r="S30" s="623"/>
      <c r="T30" s="623"/>
      <c r="U30" s="623"/>
      <c r="V30" s="623"/>
      <c r="W30" s="623"/>
      <c r="X30" s="623"/>
      <c r="Y30" s="683"/>
      <c r="Z30" s="683"/>
      <c r="AA30" s="683"/>
      <c r="AB30" s="683"/>
      <c r="AC30" s="683"/>
      <c r="AD30" s="590"/>
      <c r="AE30" s="590"/>
      <c r="AF30" s="590"/>
      <c r="AG30" s="590"/>
      <c r="AH30" s="590"/>
      <c r="AI30" s="600"/>
    </row>
    <row r="31" spans="2:35" ht="14.25" thickBot="1">
      <c r="B31" s="2"/>
      <c r="C31" s="629"/>
      <c r="D31" s="629"/>
      <c r="E31" s="629"/>
      <c r="F31" s="681"/>
      <c r="G31" s="635"/>
      <c r="H31" s="257"/>
      <c r="I31" s="257"/>
      <c r="J31" s="636"/>
      <c r="K31" s="257"/>
      <c r="L31" s="257"/>
      <c r="M31" s="257"/>
      <c r="N31" s="638"/>
      <c r="O31" s="605"/>
      <c r="P31" s="605"/>
      <c r="Q31" s="605"/>
      <c r="R31" s="605"/>
      <c r="S31" s="624"/>
      <c r="T31" s="624"/>
      <c r="U31" s="624"/>
      <c r="V31" s="624"/>
      <c r="W31" s="624"/>
      <c r="X31" s="624"/>
      <c r="Y31" s="684"/>
      <c r="Z31" s="684"/>
      <c r="AA31" s="684"/>
      <c r="AB31" s="684"/>
      <c r="AC31" s="684"/>
      <c r="AD31" s="591"/>
      <c r="AE31" s="591"/>
      <c r="AF31" s="591"/>
      <c r="AG31" s="591"/>
      <c r="AH31" s="591"/>
      <c r="AI31" s="602"/>
    </row>
    <row r="32" spans="2:35">
      <c r="B32" s="2"/>
      <c r="C32" s="650">
        <f>入力ｼｰﾄ!C183</f>
        <v>0</v>
      </c>
      <c r="D32" s="650"/>
      <c r="E32" s="650"/>
      <c r="F32" s="651"/>
      <c r="G32" s="597">
        <f>入力ｼｰﾄ!G183</f>
        <v>0</v>
      </c>
      <c r="H32" s="595"/>
      <c r="I32" s="595"/>
      <c r="J32" s="598"/>
      <c r="K32" s="595">
        <f>入力ｼｰﾄ!K183</f>
        <v>0</v>
      </c>
      <c r="L32" s="595"/>
      <c r="M32" s="595"/>
      <c r="N32" s="596"/>
      <c r="O32" s="603">
        <f>入力ｼｰﾄ!O183</f>
        <v>0</v>
      </c>
      <c r="P32" s="603"/>
      <c r="Q32" s="603">
        <f>入力ｼｰﾄ!Q183</f>
        <v>0</v>
      </c>
      <c r="R32" s="603"/>
      <c r="S32" s="622" t="str">
        <f>IF(入力ｼｰﾄ!S183="","",入力ｼｰﾄ!S183)</f>
        <v/>
      </c>
      <c r="T32" s="622"/>
      <c r="U32" s="622"/>
      <c r="V32" s="622"/>
      <c r="W32" s="622"/>
      <c r="X32" s="622"/>
      <c r="Y32" s="682">
        <f>入力ｼｰﾄ!Y183</f>
        <v>0</v>
      </c>
      <c r="Z32" s="682"/>
      <c r="AA32" s="682"/>
      <c r="AB32" s="682"/>
      <c r="AC32" s="682"/>
      <c r="AD32" s="589">
        <f>入力ｼｰﾄ!AD183</f>
        <v>0</v>
      </c>
      <c r="AE32" s="589"/>
      <c r="AF32" s="589"/>
      <c r="AG32" s="589">
        <f>入力ｼｰﾄ!AG183</f>
        <v>0</v>
      </c>
      <c r="AH32" s="589"/>
      <c r="AI32" s="631"/>
    </row>
    <row r="33" spans="2:35">
      <c r="B33" s="2"/>
      <c r="C33" s="659"/>
      <c r="D33" s="659"/>
      <c r="E33" s="659"/>
      <c r="F33" s="714"/>
      <c r="G33" s="633">
        <f>入力ｼｰﾄ!G184</f>
        <v>0</v>
      </c>
      <c r="H33" s="256"/>
      <c r="I33" s="256"/>
      <c r="J33" s="634"/>
      <c r="K33" s="256">
        <f>入力ｼｰﾄ!K184</f>
        <v>0</v>
      </c>
      <c r="L33" s="256"/>
      <c r="M33" s="256"/>
      <c r="N33" s="637"/>
      <c r="O33" s="604"/>
      <c r="P33" s="604"/>
      <c r="Q33" s="604"/>
      <c r="R33" s="604"/>
      <c r="S33" s="623"/>
      <c r="T33" s="623"/>
      <c r="U33" s="623"/>
      <c r="V33" s="623"/>
      <c r="W33" s="623"/>
      <c r="X33" s="623"/>
      <c r="Y33" s="683"/>
      <c r="Z33" s="683"/>
      <c r="AA33" s="683"/>
      <c r="AB33" s="683"/>
      <c r="AC33" s="683"/>
      <c r="AD33" s="590"/>
      <c r="AE33" s="590"/>
      <c r="AF33" s="590"/>
      <c r="AG33" s="590"/>
      <c r="AH33" s="590"/>
      <c r="AI33" s="600"/>
    </row>
    <row r="34" spans="2:35" ht="14.25" thickBot="1">
      <c r="B34" s="2"/>
      <c r="C34" s="629"/>
      <c r="D34" s="629"/>
      <c r="E34" s="629"/>
      <c r="F34" s="681"/>
      <c r="G34" s="635"/>
      <c r="H34" s="257"/>
      <c r="I34" s="257"/>
      <c r="J34" s="636"/>
      <c r="K34" s="257"/>
      <c r="L34" s="257"/>
      <c r="M34" s="257"/>
      <c r="N34" s="638"/>
      <c r="O34" s="605"/>
      <c r="P34" s="605"/>
      <c r="Q34" s="605"/>
      <c r="R34" s="605"/>
      <c r="S34" s="624"/>
      <c r="T34" s="624"/>
      <c r="U34" s="624"/>
      <c r="V34" s="624"/>
      <c r="W34" s="624"/>
      <c r="X34" s="624"/>
      <c r="Y34" s="684"/>
      <c r="Z34" s="684"/>
      <c r="AA34" s="684"/>
      <c r="AB34" s="684"/>
      <c r="AC34" s="684"/>
      <c r="AD34" s="591"/>
      <c r="AE34" s="591"/>
      <c r="AF34" s="591"/>
      <c r="AG34" s="591"/>
      <c r="AH34" s="591"/>
      <c r="AI34" s="602"/>
    </row>
    <row r="35" spans="2:35">
      <c r="B35" s="2"/>
      <c r="C35" s="650">
        <f>入力ｼｰﾄ!C186</f>
        <v>0</v>
      </c>
      <c r="D35" s="650"/>
      <c r="E35" s="650"/>
      <c r="F35" s="651"/>
      <c r="G35" s="597">
        <f>入力ｼｰﾄ!G186</f>
        <v>0</v>
      </c>
      <c r="H35" s="595"/>
      <c r="I35" s="595"/>
      <c r="J35" s="598"/>
      <c r="K35" s="595">
        <f>入力ｼｰﾄ!K186</f>
        <v>0</v>
      </c>
      <c r="L35" s="595"/>
      <c r="M35" s="595"/>
      <c r="N35" s="596"/>
      <c r="O35" s="603">
        <f>入力ｼｰﾄ!O186</f>
        <v>0</v>
      </c>
      <c r="P35" s="603"/>
      <c r="Q35" s="603">
        <f>入力ｼｰﾄ!Q186</f>
        <v>0</v>
      </c>
      <c r="R35" s="603"/>
      <c r="S35" s="622" t="str">
        <f>IF(入力ｼｰﾄ!S186="","",入力ｼｰﾄ!S186)</f>
        <v/>
      </c>
      <c r="T35" s="622"/>
      <c r="U35" s="622"/>
      <c r="V35" s="622"/>
      <c r="W35" s="622"/>
      <c r="X35" s="622"/>
      <c r="Y35" s="682">
        <f>入力ｼｰﾄ!Y186</f>
        <v>0</v>
      </c>
      <c r="Z35" s="682"/>
      <c r="AA35" s="682"/>
      <c r="AB35" s="682"/>
      <c r="AC35" s="682"/>
      <c r="AD35" s="589">
        <f>入力ｼｰﾄ!AD186</f>
        <v>0</v>
      </c>
      <c r="AE35" s="589"/>
      <c r="AF35" s="589"/>
      <c r="AG35" s="589">
        <f>入力ｼｰﾄ!AG186</f>
        <v>0</v>
      </c>
      <c r="AH35" s="589"/>
      <c r="AI35" s="631"/>
    </row>
    <row r="36" spans="2:35">
      <c r="B36" s="2"/>
      <c r="C36" s="659"/>
      <c r="D36" s="659"/>
      <c r="E36" s="659"/>
      <c r="F36" s="714"/>
      <c r="G36" s="633">
        <f>入力ｼｰﾄ!G187</f>
        <v>0</v>
      </c>
      <c r="H36" s="256"/>
      <c r="I36" s="256"/>
      <c r="J36" s="634"/>
      <c r="K36" s="256">
        <f>入力ｼｰﾄ!K187</f>
        <v>0</v>
      </c>
      <c r="L36" s="256"/>
      <c r="M36" s="256"/>
      <c r="N36" s="637"/>
      <c r="O36" s="604"/>
      <c r="P36" s="604"/>
      <c r="Q36" s="604"/>
      <c r="R36" s="604"/>
      <c r="S36" s="623"/>
      <c r="T36" s="623"/>
      <c r="U36" s="623"/>
      <c r="V36" s="623"/>
      <c r="W36" s="623"/>
      <c r="X36" s="623"/>
      <c r="Y36" s="683"/>
      <c r="Z36" s="683"/>
      <c r="AA36" s="683"/>
      <c r="AB36" s="683"/>
      <c r="AC36" s="683"/>
      <c r="AD36" s="590"/>
      <c r="AE36" s="590"/>
      <c r="AF36" s="590"/>
      <c r="AG36" s="590"/>
      <c r="AH36" s="590"/>
      <c r="AI36" s="600"/>
    </row>
    <row r="37" spans="2:35" ht="14.25" thickBot="1">
      <c r="B37" s="2"/>
      <c r="C37" s="629"/>
      <c r="D37" s="629"/>
      <c r="E37" s="629"/>
      <c r="F37" s="681"/>
      <c r="G37" s="635"/>
      <c r="H37" s="257"/>
      <c r="I37" s="257"/>
      <c r="J37" s="636"/>
      <c r="K37" s="257"/>
      <c r="L37" s="257"/>
      <c r="M37" s="257"/>
      <c r="N37" s="638"/>
      <c r="O37" s="605"/>
      <c r="P37" s="605"/>
      <c r="Q37" s="605"/>
      <c r="R37" s="605"/>
      <c r="S37" s="624"/>
      <c r="T37" s="624"/>
      <c r="U37" s="624"/>
      <c r="V37" s="624"/>
      <c r="W37" s="624"/>
      <c r="X37" s="624"/>
      <c r="Y37" s="684"/>
      <c r="Z37" s="684"/>
      <c r="AA37" s="684"/>
      <c r="AB37" s="684"/>
      <c r="AC37" s="684"/>
      <c r="AD37" s="591"/>
      <c r="AE37" s="591"/>
      <c r="AF37" s="591"/>
      <c r="AG37" s="591"/>
      <c r="AH37" s="591"/>
      <c r="AI37" s="602"/>
    </row>
    <row r="38" spans="2:35">
      <c r="B38" s="2"/>
      <c r="C38" s="650">
        <f>入力ｼｰﾄ!C189</f>
        <v>0</v>
      </c>
      <c r="D38" s="650"/>
      <c r="E38" s="650"/>
      <c r="F38" s="651"/>
      <c r="G38" s="597">
        <f>入力ｼｰﾄ!G189</f>
        <v>0</v>
      </c>
      <c r="H38" s="595"/>
      <c r="I38" s="595"/>
      <c r="J38" s="598"/>
      <c r="K38" s="595">
        <f>入力ｼｰﾄ!K189</f>
        <v>0</v>
      </c>
      <c r="L38" s="595"/>
      <c r="M38" s="595"/>
      <c r="N38" s="596"/>
      <c r="O38" s="603">
        <f>入力ｼｰﾄ!O189</f>
        <v>0</v>
      </c>
      <c r="P38" s="603"/>
      <c r="Q38" s="603">
        <f>入力ｼｰﾄ!Q189</f>
        <v>0</v>
      </c>
      <c r="R38" s="603"/>
      <c r="S38" s="622" t="str">
        <f>IF(入力ｼｰﾄ!S189="","",入力ｼｰﾄ!S189)</f>
        <v/>
      </c>
      <c r="T38" s="622"/>
      <c r="U38" s="622"/>
      <c r="V38" s="622"/>
      <c r="W38" s="622"/>
      <c r="X38" s="622"/>
      <c r="Y38" s="682">
        <f>入力ｼｰﾄ!Y189</f>
        <v>0</v>
      </c>
      <c r="Z38" s="682"/>
      <c r="AA38" s="682"/>
      <c r="AB38" s="682"/>
      <c r="AC38" s="682"/>
      <c r="AD38" s="589">
        <f>入力ｼｰﾄ!AD189</f>
        <v>0</v>
      </c>
      <c r="AE38" s="589"/>
      <c r="AF38" s="589"/>
      <c r="AG38" s="589">
        <f>入力ｼｰﾄ!AG189</f>
        <v>0</v>
      </c>
      <c r="AH38" s="589"/>
      <c r="AI38" s="631"/>
    </row>
    <row r="39" spans="2:35">
      <c r="B39" s="2"/>
      <c r="C39" s="659"/>
      <c r="D39" s="659"/>
      <c r="E39" s="659"/>
      <c r="F39" s="714"/>
      <c r="G39" s="633">
        <f>入力ｼｰﾄ!G190</f>
        <v>0</v>
      </c>
      <c r="H39" s="256"/>
      <c r="I39" s="256"/>
      <c r="J39" s="634"/>
      <c r="K39" s="256">
        <f>入力ｼｰﾄ!K190</f>
        <v>0</v>
      </c>
      <c r="L39" s="256"/>
      <c r="M39" s="256"/>
      <c r="N39" s="637"/>
      <c r="O39" s="604"/>
      <c r="P39" s="604"/>
      <c r="Q39" s="604"/>
      <c r="R39" s="604"/>
      <c r="S39" s="623"/>
      <c r="T39" s="623"/>
      <c r="U39" s="623"/>
      <c r="V39" s="623"/>
      <c r="W39" s="623"/>
      <c r="X39" s="623"/>
      <c r="Y39" s="683"/>
      <c r="Z39" s="683"/>
      <c r="AA39" s="683"/>
      <c r="AB39" s="683"/>
      <c r="AC39" s="683"/>
      <c r="AD39" s="590"/>
      <c r="AE39" s="590"/>
      <c r="AF39" s="590"/>
      <c r="AG39" s="590"/>
      <c r="AH39" s="590"/>
      <c r="AI39" s="600"/>
    </row>
    <row r="40" spans="2:35" ht="14.25" thickBot="1">
      <c r="B40" s="2"/>
      <c r="C40" s="629"/>
      <c r="D40" s="629"/>
      <c r="E40" s="629"/>
      <c r="F40" s="681"/>
      <c r="G40" s="635"/>
      <c r="H40" s="257"/>
      <c r="I40" s="257"/>
      <c r="J40" s="636"/>
      <c r="K40" s="257"/>
      <c r="L40" s="257"/>
      <c r="M40" s="257"/>
      <c r="N40" s="638"/>
      <c r="O40" s="605"/>
      <c r="P40" s="605"/>
      <c r="Q40" s="605"/>
      <c r="R40" s="605"/>
      <c r="S40" s="624"/>
      <c r="T40" s="624"/>
      <c r="U40" s="624"/>
      <c r="V40" s="624"/>
      <c r="W40" s="624"/>
      <c r="X40" s="624"/>
      <c r="Y40" s="684"/>
      <c r="Z40" s="684"/>
      <c r="AA40" s="684"/>
      <c r="AB40" s="684"/>
      <c r="AC40" s="684"/>
      <c r="AD40" s="591"/>
      <c r="AE40" s="591"/>
      <c r="AF40" s="591"/>
      <c r="AG40" s="591"/>
      <c r="AH40" s="591"/>
      <c r="AI40" s="602"/>
    </row>
    <row r="41" spans="2:35">
      <c r="B41" s="2"/>
      <c r="C41" s="650">
        <f>入力ｼｰﾄ!C192</f>
        <v>0</v>
      </c>
      <c r="D41" s="650"/>
      <c r="E41" s="650"/>
      <c r="F41" s="651"/>
      <c r="G41" s="597">
        <f>入力ｼｰﾄ!G192</f>
        <v>0</v>
      </c>
      <c r="H41" s="595"/>
      <c r="I41" s="595"/>
      <c r="J41" s="598"/>
      <c r="K41" s="595">
        <f>入力ｼｰﾄ!K192</f>
        <v>0</v>
      </c>
      <c r="L41" s="595"/>
      <c r="M41" s="595"/>
      <c r="N41" s="596"/>
      <c r="O41" s="603">
        <f>入力ｼｰﾄ!O192</f>
        <v>0</v>
      </c>
      <c r="P41" s="603"/>
      <c r="Q41" s="603">
        <f>入力ｼｰﾄ!Q192</f>
        <v>0</v>
      </c>
      <c r="R41" s="603"/>
      <c r="S41" s="622" t="str">
        <f>IF(入力ｼｰﾄ!S192="","",入力ｼｰﾄ!S192)</f>
        <v/>
      </c>
      <c r="T41" s="622"/>
      <c r="U41" s="622"/>
      <c r="V41" s="622"/>
      <c r="W41" s="622"/>
      <c r="X41" s="622"/>
      <c r="Y41" s="682">
        <f>入力ｼｰﾄ!Y192</f>
        <v>0</v>
      </c>
      <c r="Z41" s="682"/>
      <c r="AA41" s="682"/>
      <c r="AB41" s="682"/>
      <c r="AC41" s="682"/>
      <c r="AD41" s="589">
        <f>入力ｼｰﾄ!AD192</f>
        <v>0</v>
      </c>
      <c r="AE41" s="589"/>
      <c r="AF41" s="589"/>
      <c r="AG41" s="589">
        <f>入力ｼｰﾄ!AG192</f>
        <v>0</v>
      </c>
      <c r="AH41" s="589"/>
      <c r="AI41" s="631"/>
    </row>
    <row r="42" spans="2:35">
      <c r="B42" s="2"/>
      <c r="C42" s="659"/>
      <c r="D42" s="659"/>
      <c r="E42" s="659"/>
      <c r="F42" s="714"/>
      <c r="G42" s="633">
        <f>入力ｼｰﾄ!G193</f>
        <v>0</v>
      </c>
      <c r="H42" s="256"/>
      <c r="I42" s="256"/>
      <c r="J42" s="634"/>
      <c r="K42" s="256">
        <f>入力ｼｰﾄ!K193</f>
        <v>0</v>
      </c>
      <c r="L42" s="256"/>
      <c r="M42" s="256"/>
      <c r="N42" s="637"/>
      <c r="O42" s="604"/>
      <c r="P42" s="604"/>
      <c r="Q42" s="604"/>
      <c r="R42" s="604"/>
      <c r="S42" s="623"/>
      <c r="T42" s="623"/>
      <c r="U42" s="623"/>
      <c r="V42" s="623"/>
      <c r="W42" s="623"/>
      <c r="X42" s="623"/>
      <c r="Y42" s="683"/>
      <c r="Z42" s="683"/>
      <c r="AA42" s="683"/>
      <c r="AB42" s="683"/>
      <c r="AC42" s="683"/>
      <c r="AD42" s="590"/>
      <c r="AE42" s="590"/>
      <c r="AF42" s="590"/>
      <c r="AG42" s="590"/>
      <c r="AH42" s="590"/>
      <c r="AI42" s="600"/>
    </row>
    <row r="43" spans="2:35" ht="14.25" thickBot="1">
      <c r="B43" s="2"/>
      <c r="C43" s="629"/>
      <c r="D43" s="629"/>
      <c r="E43" s="629"/>
      <c r="F43" s="681"/>
      <c r="G43" s="635"/>
      <c r="H43" s="257"/>
      <c r="I43" s="257"/>
      <c r="J43" s="636"/>
      <c r="K43" s="257"/>
      <c r="L43" s="257"/>
      <c r="M43" s="257"/>
      <c r="N43" s="638"/>
      <c r="O43" s="605"/>
      <c r="P43" s="605"/>
      <c r="Q43" s="605"/>
      <c r="R43" s="605"/>
      <c r="S43" s="624"/>
      <c r="T43" s="624"/>
      <c r="U43" s="624"/>
      <c r="V43" s="624"/>
      <c r="W43" s="624"/>
      <c r="X43" s="624"/>
      <c r="Y43" s="684"/>
      <c r="Z43" s="684"/>
      <c r="AA43" s="684"/>
      <c r="AB43" s="684"/>
      <c r="AC43" s="684"/>
      <c r="AD43" s="591"/>
      <c r="AE43" s="591"/>
      <c r="AF43" s="591"/>
      <c r="AG43" s="591"/>
      <c r="AH43" s="591"/>
      <c r="AI43" s="602"/>
    </row>
    <row r="44" spans="2:35">
      <c r="B44" s="2"/>
      <c r="C44" s="650">
        <f>入力ｼｰﾄ!C195</f>
        <v>0</v>
      </c>
      <c r="D44" s="650"/>
      <c r="E44" s="650"/>
      <c r="F44" s="651"/>
      <c r="G44" s="597">
        <f>入力ｼｰﾄ!G195</f>
        <v>0</v>
      </c>
      <c r="H44" s="595"/>
      <c r="I44" s="595"/>
      <c r="J44" s="598"/>
      <c r="K44" s="595">
        <f>入力ｼｰﾄ!K195</f>
        <v>0</v>
      </c>
      <c r="L44" s="595"/>
      <c r="M44" s="595"/>
      <c r="N44" s="596"/>
      <c r="O44" s="603">
        <f>入力ｼｰﾄ!O195</f>
        <v>0</v>
      </c>
      <c r="P44" s="603"/>
      <c r="Q44" s="603">
        <f>入力ｼｰﾄ!Q195</f>
        <v>0</v>
      </c>
      <c r="R44" s="603"/>
      <c r="S44" s="622" t="str">
        <f>IF(入力ｼｰﾄ!S195="","",入力ｼｰﾄ!S195)</f>
        <v/>
      </c>
      <c r="T44" s="622"/>
      <c r="U44" s="622"/>
      <c r="V44" s="622"/>
      <c r="W44" s="622"/>
      <c r="X44" s="622"/>
      <c r="Y44" s="682">
        <f>入力ｼｰﾄ!Y195</f>
        <v>0</v>
      </c>
      <c r="Z44" s="682"/>
      <c r="AA44" s="682"/>
      <c r="AB44" s="682"/>
      <c r="AC44" s="682"/>
      <c r="AD44" s="589">
        <f>入力ｼｰﾄ!AD195</f>
        <v>0</v>
      </c>
      <c r="AE44" s="589"/>
      <c r="AF44" s="589"/>
      <c r="AG44" s="589">
        <f>入力ｼｰﾄ!AG195</f>
        <v>0</v>
      </c>
      <c r="AH44" s="589"/>
      <c r="AI44" s="631"/>
    </row>
    <row r="45" spans="2:35">
      <c r="B45" s="2"/>
      <c r="C45" s="659"/>
      <c r="D45" s="659"/>
      <c r="E45" s="659"/>
      <c r="F45" s="714"/>
      <c r="G45" s="633">
        <f>入力ｼｰﾄ!G196</f>
        <v>0</v>
      </c>
      <c r="H45" s="256"/>
      <c r="I45" s="256"/>
      <c r="J45" s="634"/>
      <c r="K45" s="256">
        <f>入力ｼｰﾄ!K196</f>
        <v>0</v>
      </c>
      <c r="L45" s="256"/>
      <c r="M45" s="256"/>
      <c r="N45" s="637"/>
      <c r="O45" s="604"/>
      <c r="P45" s="604"/>
      <c r="Q45" s="604"/>
      <c r="R45" s="604"/>
      <c r="S45" s="623"/>
      <c r="T45" s="623"/>
      <c r="U45" s="623"/>
      <c r="V45" s="623"/>
      <c r="W45" s="623"/>
      <c r="X45" s="623"/>
      <c r="Y45" s="683"/>
      <c r="Z45" s="683"/>
      <c r="AA45" s="683"/>
      <c r="AB45" s="683"/>
      <c r="AC45" s="683"/>
      <c r="AD45" s="590"/>
      <c r="AE45" s="590"/>
      <c r="AF45" s="590"/>
      <c r="AG45" s="590"/>
      <c r="AH45" s="590"/>
      <c r="AI45" s="600"/>
    </row>
    <row r="46" spans="2:35" ht="14.25" thickBot="1">
      <c r="B46" s="2"/>
      <c r="C46" s="629"/>
      <c r="D46" s="629"/>
      <c r="E46" s="629"/>
      <c r="F46" s="681"/>
      <c r="G46" s="635"/>
      <c r="H46" s="257"/>
      <c r="I46" s="257"/>
      <c r="J46" s="636"/>
      <c r="K46" s="257"/>
      <c r="L46" s="257"/>
      <c r="M46" s="257"/>
      <c r="N46" s="638"/>
      <c r="O46" s="605"/>
      <c r="P46" s="605"/>
      <c r="Q46" s="605"/>
      <c r="R46" s="605"/>
      <c r="S46" s="624"/>
      <c r="T46" s="624"/>
      <c r="U46" s="624"/>
      <c r="V46" s="624"/>
      <c r="W46" s="624"/>
      <c r="X46" s="624"/>
      <c r="Y46" s="684"/>
      <c r="Z46" s="684"/>
      <c r="AA46" s="684"/>
      <c r="AB46" s="684"/>
      <c r="AC46" s="684"/>
      <c r="AD46" s="591"/>
      <c r="AE46" s="591"/>
      <c r="AF46" s="591"/>
      <c r="AG46" s="591"/>
      <c r="AH46" s="591"/>
      <c r="AI46" s="602"/>
    </row>
    <row r="47" spans="2:35">
      <c r="B47" s="2"/>
      <c r="C47" s="650">
        <f>入力ｼｰﾄ!C198</f>
        <v>0</v>
      </c>
      <c r="D47" s="650"/>
      <c r="E47" s="650"/>
      <c r="F47" s="651"/>
      <c r="G47" s="597">
        <f>入力ｼｰﾄ!G198</f>
        <v>0</v>
      </c>
      <c r="H47" s="595"/>
      <c r="I47" s="595"/>
      <c r="J47" s="598"/>
      <c r="K47" s="595">
        <f>入力ｼｰﾄ!K198</f>
        <v>0</v>
      </c>
      <c r="L47" s="595"/>
      <c r="M47" s="595"/>
      <c r="N47" s="596"/>
      <c r="O47" s="603">
        <f>入力ｼｰﾄ!O198</f>
        <v>0</v>
      </c>
      <c r="P47" s="603"/>
      <c r="Q47" s="603">
        <f>入力ｼｰﾄ!Q198</f>
        <v>0</v>
      </c>
      <c r="R47" s="603"/>
      <c r="S47" s="622" t="str">
        <f>IF(入力ｼｰﾄ!S198="","",入力ｼｰﾄ!S198)</f>
        <v/>
      </c>
      <c r="T47" s="622"/>
      <c r="U47" s="622"/>
      <c r="V47" s="622"/>
      <c r="W47" s="622"/>
      <c r="X47" s="622"/>
      <c r="Y47" s="682">
        <f>入力ｼｰﾄ!Y198</f>
        <v>0</v>
      </c>
      <c r="Z47" s="682"/>
      <c r="AA47" s="682"/>
      <c r="AB47" s="682"/>
      <c r="AC47" s="682"/>
      <c r="AD47" s="589">
        <f>入力ｼｰﾄ!AD198</f>
        <v>0</v>
      </c>
      <c r="AE47" s="589"/>
      <c r="AF47" s="589"/>
      <c r="AG47" s="589">
        <f>入力ｼｰﾄ!AG198</f>
        <v>0</v>
      </c>
      <c r="AH47" s="589"/>
      <c r="AI47" s="631"/>
    </row>
    <row r="48" spans="2:35">
      <c r="B48" s="2"/>
      <c r="C48" s="659"/>
      <c r="D48" s="659"/>
      <c r="E48" s="659"/>
      <c r="F48" s="714"/>
      <c r="G48" s="633">
        <f>入力ｼｰﾄ!G199</f>
        <v>0</v>
      </c>
      <c r="H48" s="256"/>
      <c r="I48" s="256"/>
      <c r="J48" s="634"/>
      <c r="K48" s="256">
        <f>入力ｼｰﾄ!K199</f>
        <v>0</v>
      </c>
      <c r="L48" s="256"/>
      <c r="M48" s="256"/>
      <c r="N48" s="637"/>
      <c r="O48" s="604"/>
      <c r="P48" s="604"/>
      <c r="Q48" s="604"/>
      <c r="R48" s="604"/>
      <c r="S48" s="623"/>
      <c r="T48" s="623"/>
      <c r="U48" s="623"/>
      <c r="V48" s="623"/>
      <c r="W48" s="623"/>
      <c r="X48" s="623"/>
      <c r="Y48" s="683"/>
      <c r="Z48" s="683"/>
      <c r="AA48" s="683"/>
      <c r="AB48" s="683"/>
      <c r="AC48" s="683"/>
      <c r="AD48" s="590"/>
      <c r="AE48" s="590"/>
      <c r="AF48" s="590"/>
      <c r="AG48" s="590"/>
      <c r="AH48" s="590"/>
      <c r="AI48" s="600"/>
    </row>
    <row r="49" spans="2:35" ht="14.25" thickBot="1">
      <c r="B49" s="2"/>
      <c r="C49" s="629"/>
      <c r="D49" s="629"/>
      <c r="E49" s="629"/>
      <c r="F49" s="681"/>
      <c r="G49" s="635"/>
      <c r="H49" s="257"/>
      <c r="I49" s="257"/>
      <c r="J49" s="636"/>
      <c r="K49" s="257"/>
      <c r="L49" s="257"/>
      <c r="M49" s="257"/>
      <c r="N49" s="638"/>
      <c r="O49" s="605"/>
      <c r="P49" s="605"/>
      <c r="Q49" s="605"/>
      <c r="R49" s="605"/>
      <c r="S49" s="624"/>
      <c r="T49" s="624"/>
      <c r="U49" s="624"/>
      <c r="V49" s="624"/>
      <c r="W49" s="624"/>
      <c r="X49" s="624"/>
      <c r="Y49" s="684"/>
      <c r="Z49" s="684"/>
      <c r="AA49" s="684"/>
      <c r="AB49" s="684"/>
      <c r="AC49" s="684"/>
      <c r="AD49" s="591"/>
      <c r="AE49" s="591"/>
      <c r="AF49" s="591"/>
      <c r="AG49" s="591"/>
      <c r="AH49" s="591"/>
      <c r="AI49" s="602"/>
    </row>
    <row r="50" spans="2:35">
      <c r="AB50" s="1" t="s">
        <v>117</v>
      </c>
    </row>
    <row r="51" spans="2:35" ht="7.5" customHeight="1"/>
    <row r="52" spans="2:35">
      <c r="C52" s="391" t="s">
        <v>118</v>
      </c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</row>
    <row r="53" spans="2:35" ht="7.5" customHeight="1"/>
    <row r="54" spans="2:35">
      <c r="C54" s="392" t="s">
        <v>119</v>
      </c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</row>
    <row r="55" spans="2:35" ht="7.5" customHeight="1"/>
    <row r="56" spans="2:35">
      <c r="D56" s="392" t="s">
        <v>120</v>
      </c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</row>
    <row r="57" spans="2:35" ht="7.5" customHeight="1"/>
    <row r="58" spans="2:35">
      <c r="E58" s="236" t="s">
        <v>299</v>
      </c>
      <c r="G58" s="659" t="str">
        <f>入力ｼｰﾄ!G62</f>
        <v>元</v>
      </c>
      <c r="H58" s="659"/>
      <c r="I58" s="236" t="s">
        <v>121</v>
      </c>
      <c r="J58" s="659">
        <f>入力ｼｰﾄ!J62</f>
        <v>0</v>
      </c>
      <c r="K58" s="659"/>
      <c r="L58" s="236" t="s">
        <v>122</v>
      </c>
      <c r="M58" s="659">
        <f>入力ｼｰﾄ!M62</f>
        <v>0</v>
      </c>
      <c r="N58" s="659"/>
      <c r="O58" s="236" t="s">
        <v>123</v>
      </c>
      <c r="P58" s="236"/>
      <c r="Q58" s="236"/>
      <c r="R58" s="236"/>
      <c r="S58" s="236"/>
    </row>
    <row r="60" spans="2:35">
      <c r="O60" s="393" t="s">
        <v>18</v>
      </c>
      <c r="P60" s="393"/>
      <c r="Q60" s="393"/>
      <c r="R60" s="393"/>
      <c r="S60" s="647">
        <f>入力ｼｰﾄ!S64</f>
        <v>0</v>
      </c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</row>
    <row r="62" spans="2:35">
      <c r="O62" s="393" t="s">
        <v>124</v>
      </c>
      <c r="P62" s="393"/>
      <c r="Q62" s="393"/>
      <c r="R62" s="393"/>
      <c r="T62" s="561">
        <f>入力ｼｰﾄ!T66</f>
        <v>0</v>
      </c>
      <c r="U62" s="561"/>
      <c r="V62" s="561"/>
      <c r="W62" s="561"/>
      <c r="X62" s="561"/>
      <c r="Y62" s="561"/>
      <c r="Z62" s="561"/>
      <c r="AA62" s="561"/>
      <c r="AB62" s="561"/>
      <c r="AC62" s="561"/>
      <c r="AD62" s="561"/>
      <c r="AE62" s="561"/>
      <c r="AF62" s="236" t="s">
        <v>125</v>
      </c>
      <c r="AG62" s="236"/>
      <c r="AH62" s="236"/>
    </row>
    <row r="71" ht="27" customHeight="1"/>
  </sheetData>
  <sheetProtection sheet="1" objects="1" scenarios="1" selectLockedCells="1"/>
  <mergeCells count="150">
    <mergeCell ref="C18:G20"/>
    <mergeCell ref="H18:K20"/>
    <mergeCell ref="L18:R18"/>
    <mergeCell ref="S18:Y18"/>
    <mergeCell ref="Z18:AF18"/>
    <mergeCell ref="AG18:AI18"/>
    <mergeCell ref="L19:R20"/>
    <mergeCell ref="S19:Y20"/>
    <mergeCell ref="Z19:AF20"/>
    <mergeCell ref="AG19:AI20"/>
    <mergeCell ref="C54:AI54"/>
    <mergeCell ref="D56:AG56"/>
    <mergeCell ref="G58:H58"/>
    <mergeCell ref="J58:K58"/>
    <mergeCell ref="M58:N58"/>
    <mergeCell ref="O60:R60"/>
    <mergeCell ref="S60:AI60"/>
    <mergeCell ref="O62:R62"/>
    <mergeCell ref="T62:AE62"/>
    <mergeCell ref="AD47:AF49"/>
    <mergeCell ref="AG47:AI49"/>
    <mergeCell ref="G48:J49"/>
    <mergeCell ref="K48:N49"/>
    <mergeCell ref="C47:F49"/>
    <mergeCell ref="G47:J47"/>
    <mergeCell ref="K47:N47"/>
    <mergeCell ref="O47:P49"/>
    <mergeCell ref="Q47:R49"/>
    <mergeCell ref="S47:X49"/>
    <mergeCell ref="C52:AI52"/>
    <mergeCell ref="S44:X46"/>
    <mergeCell ref="Y44:AC46"/>
    <mergeCell ref="AD44:AF46"/>
    <mergeCell ref="AG44:AI46"/>
    <mergeCell ref="G45:J46"/>
    <mergeCell ref="K45:N46"/>
    <mergeCell ref="Y41:AC43"/>
    <mergeCell ref="AD41:AF43"/>
    <mergeCell ref="AG41:AI43"/>
    <mergeCell ref="G42:J43"/>
    <mergeCell ref="K42:N43"/>
    <mergeCell ref="S41:X43"/>
    <mergeCell ref="C44:F46"/>
    <mergeCell ref="G44:J44"/>
    <mergeCell ref="K44:N44"/>
    <mergeCell ref="O44:P46"/>
    <mergeCell ref="Q44:R46"/>
    <mergeCell ref="C41:F43"/>
    <mergeCell ref="G41:J41"/>
    <mergeCell ref="K41:N41"/>
    <mergeCell ref="O41:P43"/>
    <mergeCell ref="Q41:R43"/>
    <mergeCell ref="Y47:AC49"/>
    <mergeCell ref="S38:X40"/>
    <mergeCell ref="Y38:AC40"/>
    <mergeCell ref="AD38:AF40"/>
    <mergeCell ref="AG38:AI40"/>
    <mergeCell ref="G39:J40"/>
    <mergeCell ref="K39:N40"/>
    <mergeCell ref="Y35:AC37"/>
    <mergeCell ref="AD35:AF37"/>
    <mergeCell ref="AG35:AI37"/>
    <mergeCell ref="G36:J37"/>
    <mergeCell ref="K36:N37"/>
    <mergeCell ref="S35:X37"/>
    <mergeCell ref="C38:F40"/>
    <mergeCell ref="G38:J38"/>
    <mergeCell ref="K38:N38"/>
    <mergeCell ref="O38:P40"/>
    <mergeCell ref="Q38:R40"/>
    <mergeCell ref="C35:F37"/>
    <mergeCell ref="G35:J35"/>
    <mergeCell ref="K35:N35"/>
    <mergeCell ref="O35:P37"/>
    <mergeCell ref="Q35:R37"/>
    <mergeCell ref="Y26:AC28"/>
    <mergeCell ref="AD32:AF34"/>
    <mergeCell ref="AG32:AI34"/>
    <mergeCell ref="G33:J34"/>
    <mergeCell ref="K33:N34"/>
    <mergeCell ref="Y29:AC31"/>
    <mergeCell ref="AD29:AF31"/>
    <mergeCell ref="AG29:AI31"/>
    <mergeCell ref="G30:J31"/>
    <mergeCell ref="K30:N31"/>
    <mergeCell ref="K27:N28"/>
    <mergeCell ref="C29:F31"/>
    <mergeCell ref="G29:J29"/>
    <mergeCell ref="K29:N29"/>
    <mergeCell ref="O29:P31"/>
    <mergeCell ref="Q29:R31"/>
    <mergeCell ref="S29:X31"/>
    <mergeCell ref="C26:F28"/>
    <mergeCell ref="G26:N26"/>
    <mergeCell ref="O26:P28"/>
    <mergeCell ref="Q26:R28"/>
    <mergeCell ref="S26:X28"/>
    <mergeCell ref="C32:F34"/>
    <mergeCell ref="G32:J32"/>
    <mergeCell ref="K32:N32"/>
    <mergeCell ref="O32:P34"/>
    <mergeCell ref="Q32:R34"/>
    <mergeCell ref="S32:X34"/>
    <mergeCell ref="Y32:AC34"/>
    <mergeCell ref="C15:J16"/>
    <mergeCell ref="K15:Q16"/>
    <mergeCell ref="R15:AI16"/>
    <mergeCell ref="C22:H24"/>
    <mergeCell ref="I22:N24"/>
    <mergeCell ref="O22:R24"/>
    <mergeCell ref="S22:V22"/>
    <mergeCell ref="W22:AA22"/>
    <mergeCell ref="AB22:AF22"/>
    <mergeCell ref="AG22:AI22"/>
    <mergeCell ref="S23:V24"/>
    <mergeCell ref="W23:AA24"/>
    <mergeCell ref="AB23:AF24"/>
    <mergeCell ref="AG23:AI24"/>
    <mergeCell ref="AD26:AF28"/>
    <mergeCell ref="AG26:AI28"/>
    <mergeCell ref="G27:J28"/>
    <mergeCell ref="C12:G14"/>
    <mergeCell ref="H12:J14"/>
    <mergeCell ref="K12:N14"/>
    <mergeCell ref="AC12:AI12"/>
    <mergeCell ref="AC13:AI14"/>
    <mergeCell ref="O12:U12"/>
    <mergeCell ref="V12:AB12"/>
    <mergeCell ref="O13:U14"/>
    <mergeCell ref="V13:AB14"/>
    <mergeCell ref="C8:H8"/>
    <mergeCell ref="I8:J8"/>
    <mergeCell ref="K8:N8"/>
    <mergeCell ref="P8:AB8"/>
    <mergeCell ref="AC8:AI10"/>
    <mergeCell ref="C9:H10"/>
    <mergeCell ref="I9:J10"/>
    <mergeCell ref="K9:N10"/>
    <mergeCell ref="O9:AB10"/>
    <mergeCell ref="C6:J6"/>
    <mergeCell ref="K6:N6"/>
    <mergeCell ref="O6:AB7"/>
    <mergeCell ref="AC6:AI7"/>
    <mergeCell ref="C7:J7"/>
    <mergeCell ref="K7:N7"/>
    <mergeCell ref="R2:AI2"/>
    <mergeCell ref="O3:S3"/>
    <mergeCell ref="T3:Z3"/>
    <mergeCell ref="H4:AD4"/>
    <mergeCell ref="K2:M2"/>
  </mergeCells>
  <phoneticPr fontId="2"/>
  <pageMargins left="0.4" right="0.36" top="0.3" bottom="0.32" header="0.23" footer="0.2"/>
  <pageSetup paperSize="9" orientation="portrait" horizontalDpi="4294967293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="160" zoomScaleNormal="160" zoomScaleSheetLayoutView="120" workbookViewId="0">
      <selection activeCell="B2" sqref="B2"/>
    </sheetView>
  </sheetViews>
  <sheetFormatPr defaultRowHeight="13.5"/>
  <cols>
    <col min="1" max="1" width="24.125" style="141" customWidth="1"/>
    <col min="2" max="4" width="11.875" style="141" customWidth="1"/>
    <col min="5" max="5" width="15.125" style="141" customWidth="1"/>
    <col min="6" max="16384" width="9" style="141"/>
  </cols>
  <sheetData>
    <row r="1" spans="1:5" ht="18" customHeight="1">
      <c r="A1" s="139" t="s">
        <v>181</v>
      </c>
      <c r="B1" s="140" t="s">
        <v>182</v>
      </c>
      <c r="C1" s="140" t="s">
        <v>183</v>
      </c>
      <c r="D1" s="140" t="s">
        <v>184</v>
      </c>
      <c r="E1" s="140" t="s">
        <v>185</v>
      </c>
    </row>
    <row r="2" spans="1:5" ht="14.25" customHeight="1">
      <c r="A2" s="120" t="str">
        <f>入力ｼｰﾄ!$C$9&amp;"中学校"</f>
        <v>中学校</v>
      </c>
      <c r="B2" s="143">
        <f>入力ｼｰﾄ!$AM$45</f>
        <v>0</v>
      </c>
      <c r="C2" s="143">
        <f>入力ｼｰﾄ!$AP$45</f>
        <v>0</v>
      </c>
      <c r="D2" s="139" t="str">
        <f>"計 "&amp;SUM(B2:C2)&amp;" 名"</f>
        <v>計 0 名</v>
      </c>
      <c r="E2" s="142" t="str">
        <f>(B2+C2)*300&amp;"円"</f>
        <v>0円</v>
      </c>
    </row>
    <row r="6" spans="1:5">
      <c r="B6" s="141" t="s">
        <v>186</v>
      </c>
    </row>
    <row r="7" spans="1:5">
      <c r="B7" s="141" t="s">
        <v>187</v>
      </c>
    </row>
    <row r="8" spans="1:5">
      <c r="B8" s="141" t="s">
        <v>188</v>
      </c>
    </row>
  </sheetData>
  <phoneticPr fontId="2"/>
  <conditionalFormatting sqref="A2">
    <cfRule type="expression" dxfId="3" priority="2">
      <formula>D2=0</formula>
    </cfRule>
  </conditionalFormatting>
  <conditionalFormatting sqref="B2:C2">
    <cfRule type="cellIs" dxfId="2" priority="3" operator="equal">
      <formula>0</formula>
    </cfRule>
  </conditionalFormatting>
  <printOptions horizontalCentered="1"/>
  <pageMargins left="0.70866141732283472" right="0.70866141732283472" top="0.35433070866141736" bottom="0.15748031496062992" header="0.31496062992125984" footer="0.31496062992125984"/>
  <pageSetup paperSize="9"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FF"/>
  </sheetPr>
  <dimension ref="A1:FL17"/>
  <sheetViews>
    <sheetView showGridLines="0" showZeros="0" view="pageBreakPreview" zoomScale="55" zoomScaleNormal="70" zoomScaleSheetLayoutView="55" workbookViewId="0"/>
  </sheetViews>
  <sheetFormatPr defaultRowHeight="13.5"/>
  <cols>
    <col min="1" max="1" width="16.25" style="30" customWidth="1"/>
    <col min="2" max="2" width="11.625" style="41" customWidth="1"/>
    <col min="3" max="4" width="40.75" style="42" customWidth="1"/>
    <col min="5" max="5" width="10.75" style="42" customWidth="1"/>
    <col min="6" max="7" width="20.75" style="42" customWidth="1"/>
    <col min="8" max="8" width="10.75" style="42" customWidth="1"/>
    <col min="9" max="10" width="10.75" style="30" customWidth="1"/>
    <col min="11" max="11" width="21" style="30" customWidth="1"/>
    <col min="12" max="13" width="10.75" style="30" customWidth="1"/>
    <col min="14" max="14" width="21.375" style="30" customWidth="1"/>
    <col min="15" max="16" width="10.75" style="30" customWidth="1"/>
    <col min="17" max="17" width="21.375" style="30" customWidth="1"/>
    <col min="18" max="20" width="10.75" style="41" customWidth="1"/>
    <col min="21" max="22" width="10.75" style="43" customWidth="1"/>
    <col min="23" max="25" width="10.75" style="43" hidden="1" customWidth="1"/>
    <col min="26" max="27" width="10.75" style="30" customWidth="1"/>
    <col min="28" max="28" width="21.375" style="30" customWidth="1"/>
    <col min="29" max="31" width="10.75" style="41" customWidth="1"/>
    <col min="32" max="33" width="10.75" style="43" customWidth="1"/>
    <col min="34" max="36" width="10.75" style="43" hidden="1" customWidth="1"/>
    <col min="37" max="38" width="10.75" style="30" customWidth="1"/>
    <col min="39" max="39" width="21.625" style="30" customWidth="1"/>
    <col min="40" max="42" width="10.75" style="41" customWidth="1"/>
    <col min="43" max="44" width="10.75" style="43" customWidth="1"/>
    <col min="45" max="47" width="10.75" style="43" hidden="1" customWidth="1"/>
    <col min="48" max="49" width="10.75" style="30" customWidth="1"/>
    <col min="50" max="50" width="21.875" style="30" customWidth="1"/>
    <col min="51" max="53" width="10.75" style="41" customWidth="1"/>
    <col min="54" max="55" width="10.75" style="43" customWidth="1"/>
    <col min="56" max="58" width="10.75" style="43" hidden="1" customWidth="1"/>
    <col min="59" max="60" width="10.75" style="30" customWidth="1"/>
    <col min="61" max="61" width="21.375" style="30" customWidth="1"/>
    <col min="62" max="64" width="10.75" style="41" customWidth="1"/>
    <col min="65" max="66" width="10.75" style="43" customWidth="1"/>
    <col min="67" max="69" width="10.75" style="43" hidden="1" customWidth="1"/>
    <col min="70" max="71" width="10.75" style="30" customWidth="1"/>
    <col min="72" max="72" width="21.375" style="30" customWidth="1"/>
    <col min="73" max="75" width="10.75" style="41" customWidth="1"/>
    <col min="76" max="77" width="10.75" style="43" customWidth="1"/>
    <col min="78" max="80" width="10.75" style="43" hidden="1" customWidth="1"/>
    <col min="81" max="82" width="10.75" style="30" customWidth="1"/>
    <col min="83" max="83" width="21.375" style="30" customWidth="1"/>
    <col min="84" max="86" width="10.75" style="41" customWidth="1"/>
    <col min="87" max="88" width="10.75" style="43" customWidth="1"/>
    <col min="89" max="91" width="10.75" style="43" hidden="1" customWidth="1"/>
    <col min="92" max="94" width="10.75" style="30" customWidth="1"/>
    <col min="95" max="16384" width="9" style="30"/>
  </cols>
  <sheetData>
    <row r="1" spans="1:168" ht="75.75" customHeight="1" thickBot="1"/>
    <row r="2" spans="1:168" s="31" customFormat="1" ht="30" customHeight="1">
      <c r="B2" s="91"/>
      <c r="C2" s="745" t="s">
        <v>181</v>
      </c>
      <c r="D2" s="746"/>
      <c r="E2" s="746"/>
      <c r="F2" s="746"/>
      <c r="G2" s="746"/>
      <c r="H2" s="747"/>
      <c r="I2" s="748" t="s">
        <v>189</v>
      </c>
      <c r="J2" s="749"/>
      <c r="K2" s="749"/>
      <c r="L2" s="748" t="s">
        <v>190</v>
      </c>
      <c r="M2" s="749"/>
      <c r="N2" s="750"/>
      <c r="O2" s="740" t="s">
        <v>191</v>
      </c>
      <c r="P2" s="741"/>
      <c r="Q2" s="741"/>
      <c r="R2" s="741"/>
      <c r="S2" s="741"/>
      <c r="T2" s="741"/>
      <c r="U2" s="741"/>
      <c r="V2" s="742"/>
      <c r="W2" s="741" t="s">
        <v>192</v>
      </c>
      <c r="X2" s="741"/>
      <c r="Y2" s="743"/>
      <c r="Z2" s="740" t="s">
        <v>193</v>
      </c>
      <c r="AA2" s="741"/>
      <c r="AB2" s="741"/>
      <c r="AC2" s="741"/>
      <c r="AD2" s="741"/>
      <c r="AE2" s="741"/>
      <c r="AF2" s="741"/>
      <c r="AG2" s="742"/>
      <c r="AH2" s="741" t="s">
        <v>192</v>
      </c>
      <c r="AI2" s="741"/>
      <c r="AJ2" s="743"/>
      <c r="AK2" s="740" t="s">
        <v>194</v>
      </c>
      <c r="AL2" s="741"/>
      <c r="AM2" s="741"/>
      <c r="AN2" s="741"/>
      <c r="AO2" s="741"/>
      <c r="AP2" s="741"/>
      <c r="AQ2" s="741"/>
      <c r="AR2" s="742"/>
      <c r="AS2" s="741" t="s">
        <v>192</v>
      </c>
      <c r="AT2" s="741"/>
      <c r="AU2" s="743"/>
      <c r="AV2" s="740" t="s">
        <v>195</v>
      </c>
      <c r="AW2" s="741"/>
      <c r="AX2" s="741"/>
      <c r="AY2" s="741"/>
      <c r="AZ2" s="741"/>
      <c r="BA2" s="741"/>
      <c r="BB2" s="741"/>
      <c r="BC2" s="742"/>
      <c r="BD2" s="741" t="s">
        <v>192</v>
      </c>
      <c r="BE2" s="741"/>
      <c r="BF2" s="743"/>
      <c r="BG2" s="740" t="s">
        <v>196</v>
      </c>
      <c r="BH2" s="741"/>
      <c r="BI2" s="741"/>
      <c r="BJ2" s="741"/>
      <c r="BK2" s="741"/>
      <c r="BL2" s="741"/>
      <c r="BM2" s="741"/>
      <c r="BN2" s="742"/>
      <c r="BO2" s="741" t="s">
        <v>192</v>
      </c>
      <c r="BP2" s="741"/>
      <c r="BQ2" s="743"/>
      <c r="BR2" s="740" t="s">
        <v>197</v>
      </c>
      <c r="BS2" s="741"/>
      <c r="BT2" s="741"/>
      <c r="BU2" s="741"/>
      <c r="BV2" s="741"/>
      <c r="BW2" s="741"/>
      <c r="BX2" s="741"/>
      <c r="BY2" s="742"/>
      <c r="BZ2" s="741" t="s">
        <v>192</v>
      </c>
      <c r="CA2" s="741"/>
      <c r="CB2" s="743"/>
      <c r="CC2" s="740" t="s">
        <v>198</v>
      </c>
      <c r="CD2" s="741"/>
      <c r="CE2" s="741"/>
      <c r="CF2" s="741"/>
      <c r="CG2" s="741"/>
      <c r="CH2" s="741"/>
      <c r="CI2" s="741"/>
      <c r="CJ2" s="743"/>
      <c r="CK2" s="751" t="s">
        <v>192</v>
      </c>
      <c r="CL2" s="752"/>
      <c r="CM2" s="753"/>
    </row>
    <row r="3" spans="1:168" s="31" customFormat="1" ht="30" customHeight="1" thickBot="1">
      <c r="A3" s="128"/>
      <c r="B3" s="129"/>
      <c r="C3" s="736" t="s">
        <v>199</v>
      </c>
      <c r="D3" s="737"/>
      <c r="E3" s="738"/>
      <c r="F3" s="737" t="s">
        <v>200</v>
      </c>
      <c r="G3" s="737"/>
      <c r="H3" s="739"/>
      <c r="I3" s="70" t="s">
        <v>201</v>
      </c>
      <c r="J3" s="161" t="s">
        <v>74</v>
      </c>
      <c r="K3" s="162" t="s">
        <v>268</v>
      </c>
      <c r="L3" s="70" t="s">
        <v>201</v>
      </c>
      <c r="M3" s="161" t="s">
        <v>74</v>
      </c>
      <c r="N3" s="162" t="s">
        <v>268</v>
      </c>
      <c r="O3" s="70" t="s">
        <v>201</v>
      </c>
      <c r="P3" s="194" t="s">
        <v>74</v>
      </c>
      <c r="Q3" s="162" t="s">
        <v>268</v>
      </c>
      <c r="R3" s="71" t="s">
        <v>202</v>
      </c>
      <c r="S3" s="71" t="s">
        <v>203</v>
      </c>
      <c r="T3" s="71" t="s">
        <v>204</v>
      </c>
      <c r="U3" s="71" t="s">
        <v>205</v>
      </c>
      <c r="V3" s="72" t="s">
        <v>206</v>
      </c>
      <c r="W3" s="76" t="s">
        <v>207</v>
      </c>
      <c r="X3" s="76" t="s">
        <v>208</v>
      </c>
      <c r="Y3" s="119" t="s">
        <v>209</v>
      </c>
      <c r="Z3" s="70" t="s">
        <v>201</v>
      </c>
      <c r="AA3" s="153" t="s">
        <v>74</v>
      </c>
      <c r="AB3" s="162" t="s">
        <v>268</v>
      </c>
      <c r="AC3" s="71" t="s">
        <v>202</v>
      </c>
      <c r="AD3" s="71" t="s">
        <v>203</v>
      </c>
      <c r="AE3" s="71" t="s">
        <v>204</v>
      </c>
      <c r="AF3" s="71" t="s">
        <v>205</v>
      </c>
      <c r="AG3" s="72" t="s">
        <v>206</v>
      </c>
      <c r="AH3" s="76" t="s">
        <v>207</v>
      </c>
      <c r="AI3" s="76" t="s">
        <v>208</v>
      </c>
      <c r="AJ3" s="119" t="s">
        <v>209</v>
      </c>
      <c r="AK3" s="70" t="s">
        <v>201</v>
      </c>
      <c r="AL3" s="153" t="s">
        <v>74</v>
      </c>
      <c r="AM3" s="162" t="s">
        <v>268</v>
      </c>
      <c r="AN3" s="71" t="s">
        <v>202</v>
      </c>
      <c r="AO3" s="71" t="s">
        <v>203</v>
      </c>
      <c r="AP3" s="71" t="s">
        <v>204</v>
      </c>
      <c r="AQ3" s="71" t="s">
        <v>205</v>
      </c>
      <c r="AR3" s="72" t="s">
        <v>206</v>
      </c>
      <c r="AS3" s="76" t="s">
        <v>207</v>
      </c>
      <c r="AT3" s="76" t="s">
        <v>208</v>
      </c>
      <c r="AU3" s="119" t="s">
        <v>209</v>
      </c>
      <c r="AV3" s="70" t="s">
        <v>201</v>
      </c>
      <c r="AW3" s="153" t="s">
        <v>74</v>
      </c>
      <c r="AX3" s="162" t="s">
        <v>268</v>
      </c>
      <c r="AY3" s="71" t="s">
        <v>202</v>
      </c>
      <c r="AZ3" s="71" t="s">
        <v>203</v>
      </c>
      <c r="BA3" s="71" t="s">
        <v>204</v>
      </c>
      <c r="BB3" s="71" t="s">
        <v>205</v>
      </c>
      <c r="BC3" s="72" t="s">
        <v>206</v>
      </c>
      <c r="BD3" s="76" t="s">
        <v>207</v>
      </c>
      <c r="BE3" s="76" t="s">
        <v>208</v>
      </c>
      <c r="BF3" s="119" t="s">
        <v>209</v>
      </c>
      <c r="BG3" s="70" t="s">
        <v>201</v>
      </c>
      <c r="BH3" s="153" t="s">
        <v>74</v>
      </c>
      <c r="BI3" s="162" t="s">
        <v>268</v>
      </c>
      <c r="BJ3" s="71" t="s">
        <v>202</v>
      </c>
      <c r="BK3" s="71" t="s">
        <v>203</v>
      </c>
      <c r="BL3" s="71" t="s">
        <v>204</v>
      </c>
      <c r="BM3" s="71" t="s">
        <v>205</v>
      </c>
      <c r="BN3" s="72" t="s">
        <v>206</v>
      </c>
      <c r="BO3" s="76" t="s">
        <v>207</v>
      </c>
      <c r="BP3" s="76" t="s">
        <v>208</v>
      </c>
      <c r="BQ3" s="119" t="s">
        <v>209</v>
      </c>
      <c r="BR3" s="70" t="s">
        <v>201</v>
      </c>
      <c r="BS3" s="153" t="s">
        <v>74</v>
      </c>
      <c r="BT3" s="162" t="s">
        <v>268</v>
      </c>
      <c r="BU3" s="71" t="s">
        <v>202</v>
      </c>
      <c r="BV3" s="71" t="s">
        <v>203</v>
      </c>
      <c r="BW3" s="71" t="s">
        <v>204</v>
      </c>
      <c r="BX3" s="71" t="s">
        <v>205</v>
      </c>
      <c r="BY3" s="72" t="s">
        <v>206</v>
      </c>
      <c r="BZ3" s="76" t="s">
        <v>207</v>
      </c>
      <c r="CA3" s="76" t="s">
        <v>208</v>
      </c>
      <c r="CB3" s="119" t="s">
        <v>209</v>
      </c>
      <c r="CC3" s="70" t="s">
        <v>201</v>
      </c>
      <c r="CD3" s="153" t="s">
        <v>74</v>
      </c>
      <c r="CE3" s="162" t="s">
        <v>268</v>
      </c>
      <c r="CF3" s="71" t="s">
        <v>202</v>
      </c>
      <c r="CG3" s="71" t="s">
        <v>203</v>
      </c>
      <c r="CH3" s="71" t="s">
        <v>204</v>
      </c>
      <c r="CI3" s="71" t="s">
        <v>205</v>
      </c>
      <c r="CJ3" s="109" t="s">
        <v>206</v>
      </c>
      <c r="CK3" s="96" t="s">
        <v>207</v>
      </c>
      <c r="CL3" s="32" t="s">
        <v>208</v>
      </c>
      <c r="CM3" s="33" t="s">
        <v>209</v>
      </c>
    </row>
    <row r="4" spans="1:168" s="29" customFormat="1" ht="30" customHeight="1">
      <c r="A4" s="195"/>
      <c r="B4" s="196" t="s">
        <v>214</v>
      </c>
      <c r="C4" s="165" t="s">
        <v>215</v>
      </c>
      <c r="D4" s="172" t="s">
        <v>211</v>
      </c>
      <c r="E4" s="167" t="s">
        <v>24</v>
      </c>
      <c r="F4" s="166" t="s">
        <v>216</v>
      </c>
      <c r="G4" s="166" t="s">
        <v>212</v>
      </c>
      <c r="H4" s="197" t="s">
        <v>24</v>
      </c>
      <c r="I4" s="165" t="s">
        <v>217</v>
      </c>
      <c r="J4" s="173" t="s">
        <v>218</v>
      </c>
      <c r="K4" s="166" t="s">
        <v>261</v>
      </c>
      <c r="L4" s="165" t="s">
        <v>219</v>
      </c>
      <c r="M4" s="173" t="s">
        <v>220</v>
      </c>
      <c r="N4" s="166" t="s">
        <v>263</v>
      </c>
      <c r="O4" s="165" t="s">
        <v>221</v>
      </c>
      <c r="P4" s="167" t="s">
        <v>88</v>
      </c>
      <c r="Q4" s="166" t="s">
        <v>264</v>
      </c>
      <c r="R4" s="174">
        <v>3</v>
      </c>
      <c r="S4" s="174" t="s">
        <v>222</v>
      </c>
      <c r="T4" s="175">
        <v>36317</v>
      </c>
      <c r="U4" s="176">
        <v>170</v>
      </c>
      <c r="V4" s="177">
        <v>72</v>
      </c>
      <c r="W4" s="177" t="s">
        <v>223</v>
      </c>
      <c r="X4" s="176" t="s">
        <v>224</v>
      </c>
      <c r="Y4" s="178" t="s">
        <v>225</v>
      </c>
      <c r="Z4" s="165"/>
      <c r="AA4" s="173"/>
      <c r="AB4" s="166"/>
      <c r="AC4" s="174"/>
      <c r="AD4" s="174"/>
      <c r="AE4" s="175"/>
      <c r="AF4" s="176"/>
      <c r="AG4" s="177"/>
      <c r="AH4" s="177"/>
      <c r="AI4" s="176"/>
      <c r="AJ4" s="178"/>
      <c r="AK4" s="165"/>
      <c r="AL4" s="173"/>
      <c r="AM4" s="166"/>
      <c r="AN4" s="174"/>
      <c r="AO4" s="174"/>
      <c r="AP4" s="175"/>
      <c r="AQ4" s="176"/>
      <c r="AR4" s="177"/>
      <c r="AS4" s="177"/>
      <c r="AT4" s="176"/>
      <c r="AU4" s="178"/>
      <c r="AV4" s="165"/>
      <c r="AW4" s="173"/>
      <c r="AX4" s="166"/>
      <c r="AY4" s="174"/>
      <c r="AZ4" s="174"/>
      <c r="BA4" s="175"/>
      <c r="BB4" s="176"/>
      <c r="BC4" s="177"/>
      <c r="BD4" s="177"/>
      <c r="BE4" s="176"/>
      <c r="BF4" s="178"/>
      <c r="BG4" s="165"/>
      <c r="BH4" s="173"/>
      <c r="BI4" s="166"/>
      <c r="BJ4" s="174"/>
      <c r="BK4" s="174"/>
      <c r="BL4" s="175"/>
      <c r="BM4" s="176"/>
      <c r="BN4" s="177"/>
      <c r="BO4" s="177"/>
      <c r="BP4" s="176"/>
      <c r="BQ4" s="178"/>
      <c r="BR4" s="165"/>
      <c r="BS4" s="173"/>
      <c r="BT4" s="166"/>
      <c r="BU4" s="174"/>
      <c r="BV4" s="174"/>
      <c r="BW4" s="175"/>
      <c r="BX4" s="176"/>
      <c r="BY4" s="177"/>
      <c r="BZ4" s="177"/>
      <c r="CA4" s="176"/>
      <c r="CB4" s="178"/>
      <c r="CC4" s="165"/>
      <c r="CD4" s="173"/>
      <c r="CE4" s="166"/>
      <c r="CF4" s="174"/>
      <c r="CG4" s="174"/>
      <c r="CH4" s="175"/>
      <c r="CI4" s="176"/>
      <c r="CJ4" s="179"/>
      <c r="CK4" s="97"/>
      <c r="CL4" s="34"/>
      <c r="CM4" s="35"/>
    </row>
    <row r="5" spans="1:168" s="29" customFormat="1" ht="30" customHeight="1" thickBot="1">
      <c r="A5" s="160" t="s">
        <v>260</v>
      </c>
      <c r="B5" s="95" t="s">
        <v>226</v>
      </c>
      <c r="C5" s="168">
        <f>入力ｼｰﾄ!C9</f>
        <v>0</v>
      </c>
      <c r="D5" s="169">
        <f>入力ｼｰﾄ!C8</f>
        <v>0</v>
      </c>
      <c r="E5" s="170" t="s">
        <v>24</v>
      </c>
      <c r="F5" s="171">
        <f>入力ｼｰﾄ!K9</f>
        <v>0</v>
      </c>
      <c r="G5" s="169">
        <f>入力ｼｰﾄ!K8</f>
        <v>0</v>
      </c>
      <c r="H5" s="198" t="s">
        <v>24</v>
      </c>
      <c r="I5" s="168">
        <f>入力ｼｰﾄ!V14</f>
        <v>0</v>
      </c>
      <c r="J5" s="99">
        <f>入力ｼｰﾄ!AC14</f>
        <v>0</v>
      </c>
      <c r="K5" s="169" t="str">
        <f>入力ｼｰﾄ!V13&amp;入力ｼｰﾄ!AC13</f>
        <v/>
      </c>
      <c r="L5" s="168">
        <f>入力ｼｰﾄ!W26</f>
        <v>0</v>
      </c>
      <c r="M5" s="99">
        <f>入力ｼｰﾄ!AB26</f>
        <v>0</v>
      </c>
      <c r="N5" s="169" t="str">
        <f>入力ｼｰﾄ!W25&amp;入力ｼｰﾄ!AB25</f>
        <v/>
      </c>
      <c r="O5" s="168">
        <f>入力ｼｰﾄ!$G34</f>
        <v>0</v>
      </c>
      <c r="P5" s="170">
        <f>入力ｼｰﾄ!$K34</f>
        <v>0</v>
      </c>
      <c r="Q5" s="99" t="str">
        <f>入力ｼｰﾄ!G33&amp;入力ｼｰﾄ!K33</f>
        <v/>
      </c>
      <c r="R5" s="100">
        <f>入力ｼｰﾄ!$O33</f>
        <v>0</v>
      </c>
      <c r="S5" s="100">
        <f>入力ｼｰﾄ!$Q33</f>
        <v>0</v>
      </c>
      <c r="T5" s="101">
        <f>入力ｼｰﾄ!$S33</f>
        <v>0</v>
      </c>
      <c r="U5" s="102">
        <f>入力ｼｰﾄ!$AD33</f>
        <v>0</v>
      </c>
      <c r="V5" s="103">
        <f>入力ｼｰﾄ!$AG33</f>
        <v>0</v>
      </c>
      <c r="W5" s="103">
        <f>入力ｼｰﾄ!X10</f>
        <v>0</v>
      </c>
      <c r="X5" s="102">
        <f>入力ｼｰﾄ!Y10</f>
        <v>0</v>
      </c>
      <c r="Y5" s="104">
        <f>入力ｼｰﾄ!Z10</f>
        <v>0</v>
      </c>
      <c r="Z5" s="168">
        <f>入力ｼｰﾄ!$G37</f>
        <v>0</v>
      </c>
      <c r="AA5" s="99">
        <f>入力ｼｰﾄ!$K37</f>
        <v>0</v>
      </c>
      <c r="AB5" s="99" t="str">
        <f>入力ｼｰﾄ!$G36&amp;入力ｼｰﾄ!$K36</f>
        <v/>
      </c>
      <c r="AC5" s="100">
        <f>入力ｼｰﾄ!$O36</f>
        <v>0</v>
      </c>
      <c r="AD5" s="100">
        <f>入力ｼｰﾄ!$Q36</f>
        <v>0</v>
      </c>
      <c r="AE5" s="101">
        <f>入力ｼｰﾄ!$S36</f>
        <v>0</v>
      </c>
      <c r="AF5" s="102">
        <f>入力ｼｰﾄ!$AD36</f>
        <v>0</v>
      </c>
      <c r="AG5" s="103">
        <f>入力ｼｰﾄ!$AG36</f>
        <v>0</v>
      </c>
      <c r="AH5" s="103">
        <f>入力ｼｰﾄ!AH10</f>
        <v>0</v>
      </c>
      <c r="AI5" s="102">
        <f>入力ｼｰﾄ!AI10</f>
        <v>0</v>
      </c>
      <c r="AJ5" s="104">
        <f>入力ｼｰﾄ!AJ10</f>
        <v>0</v>
      </c>
      <c r="AK5" s="168">
        <f>入力ｼｰﾄ!$G40</f>
        <v>0</v>
      </c>
      <c r="AL5" s="99">
        <f>入力ｼｰﾄ!$K40</f>
        <v>0</v>
      </c>
      <c r="AM5" s="99" t="str">
        <f>入力ｼｰﾄ!$G39&amp;入力ｼｰﾄ!$K39</f>
        <v/>
      </c>
      <c r="AN5" s="100">
        <f>入力ｼｰﾄ!$O39</f>
        <v>0</v>
      </c>
      <c r="AO5" s="100">
        <f>入力ｼｰﾄ!$Q39</f>
        <v>0</v>
      </c>
      <c r="AP5" s="101">
        <f>入力ｼｰﾄ!$S39</f>
        <v>0</v>
      </c>
      <c r="AQ5" s="102">
        <f>入力ｼｰﾄ!$AD39</f>
        <v>0</v>
      </c>
      <c r="AR5" s="103">
        <f>入力ｼｰﾄ!$AG39</f>
        <v>0</v>
      </c>
      <c r="AS5" s="103">
        <f>入力ｼｰﾄ!AR10</f>
        <v>0</v>
      </c>
      <c r="AT5" s="102">
        <f>入力ｼｰﾄ!AS10</f>
        <v>0</v>
      </c>
      <c r="AU5" s="104">
        <f>入力ｼｰﾄ!AT10</f>
        <v>0</v>
      </c>
      <c r="AV5" s="168">
        <f>入力ｼｰﾄ!$G43</f>
        <v>0</v>
      </c>
      <c r="AW5" s="99">
        <f>入力ｼｰﾄ!$K43</f>
        <v>0</v>
      </c>
      <c r="AX5" s="99" t="str">
        <f>入力ｼｰﾄ!$G42&amp;入力ｼｰﾄ!$K42</f>
        <v/>
      </c>
      <c r="AY5" s="100">
        <f>入力ｼｰﾄ!$O42</f>
        <v>0</v>
      </c>
      <c r="AZ5" s="100">
        <f>入力ｼｰﾄ!$Q42</f>
        <v>0</v>
      </c>
      <c r="BA5" s="101">
        <f>入力ｼｰﾄ!$S42</f>
        <v>0</v>
      </c>
      <c r="BB5" s="102">
        <f>入力ｼｰﾄ!$AD42</f>
        <v>0</v>
      </c>
      <c r="BC5" s="103">
        <f>入力ｼｰﾄ!$AG42</f>
        <v>0</v>
      </c>
      <c r="BD5" s="103">
        <f>入力ｼｰﾄ!BB10</f>
        <v>0</v>
      </c>
      <c r="BE5" s="102">
        <f>入力ｼｰﾄ!BC10</f>
        <v>0</v>
      </c>
      <c r="BF5" s="104">
        <f>入力ｼｰﾄ!BD10</f>
        <v>0</v>
      </c>
      <c r="BG5" s="168">
        <f>入力ｼｰﾄ!$G46</f>
        <v>0</v>
      </c>
      <c r="BH5" s="99">
        <f>入力ｼｰﾄ!$K46</f>
        <v>0</v>
      </c>
      <c r="BI5" s="99" t="str">
        <f>入力ｼｰﾄ!$G45&amp;入力ｼｰﾄ!$K45</f>
        <v/>
      </c>
      <c r="BJ5" s="100">
        <f>入力ｼｰﾄ!$O45</f>
        <v>0</v>
      </c>
      <c r="BK5" s="100">
        <f>入力ｼｰﾄ!$Q45</f>
        <v>0</v>
      </c>
      <c r="BL5" s="101">
        <f>入力ｼｰﾄ!$S45</f>
        <v>0</v>
      </c>
      <c r="BM5" s="102">
        <f>入力ｼｰﾄ!$AD45</f>
        <v>0</v>
      </c>
      <c r="BN5" s="103">
        <f>入力ｼｰﾄ!$AG45</f>
        <v>0</v>
      </c>
      <c r="BO5" s="103">
        <f>入力ｼｰﾄ!BL10</f>
        <v>0</v>
      </c>
      <c r="BP5" s="102">
        <f>入力ｼｰﾄ!BM10</f>
        <v>0</v>
      </c>
      <c r="BQ5" s="104">
        <f>入力ｼｰﾄ!BN10</f>
        <v>0</v>
      </c>
      <c r="BR5" s="168">
        <f>入力ｼｰﾄ!$G49</f>
        <v>0</v>
      </c>
      <c r="BS5" s="99">
        <f>入力ｼｰﾄ!$K49</f>
        <v>0</v>
      </c>
      <c r="BT5" s="99" t="str">
        <f>入力ｼｰﾄ!$G48&amp;入力ｼｰﾄ!$K48</f>
        <v/>
      </c>
      <c r="BU5" s="100">
        <f>入力ｼｰﾄ!$O48</f>
        <v>0</v>
      </c>
      <c r="BV5" s="100">
        <f>入力ｼｰﾄ!$Q48</f>
        <v>0</v>
      </c>
      <c r="BW5" s="101">
        <f>入力ｼｰﾄ!$S48</f>
        <v>0</v>
      </c>
      <c r="BX5" s="102">
        <f>入力ｼｰﾄ!$AD48</f>
        <v>0</v>
      </c>
      <c r="BY5" s="103">
        <f>入力ｼｰﾄ!$AG48</f>
        <v>0</v>
      </c>
      <c r="BZ5" s="103">
        <f>入力ｼｰﾄ!BV10</f>
        <v>0</v>
      </c>
      <c r="CA5" s="102">
        <f>入力ｼｰﾄ!BW10</f>
        <v>0</v>
      </c>
      <c r="CB5" s="104">
        <f>入力ｼｰﾄ!BX10</f>
        <v>0</v>
      </c>
      <c r="CC5" s="168">
        <f>入力ｼｰﾄ!$G52</f>
        <v>0</v>
      </c>
      <c r="CD5" s="99">
        <f>入力ｼｰﾄ!$K52</f>
        <v>0</v>
      </c>
      <c r="CE5" s="99" t="str">
        <f>入力ｼｰﾄ!$G51&amp;入力ｼｰﾄ!$K51</f>
        <v/>
      </c>
      <c r="CF5" s="100">
        <f>入力ｼｰﾄ!$O51</f>
        <v>0</v>
      </c>
      <c r="CG5" s="100">
        <f>入力ｼｰﾄ!$Q51</f>
        <v>0</v>
      </c>
      <c r="CH5" s="101">
        <f>入力ｼｰﾄ!$S51</f>
        <v>0</v>
      </c>
      <c r="CI5" s="102">
        <f>入力ｼｰﾄ!$AD51</f>
        <v>0</v>
      </c>
      <c r="CJ5" s="103">
        <f>入力ｼｰﾄ!$AG51</f>
        <v>0</v>
      </c>
      <c r="CK5" s="98"/>
      <c r="CL5" s="38"/>
      <c r="CM5" s="39"/>
      <c r="CN5" s="36"/>
      <c r="CO5" s="36"/>
      <c r="CP5" s="36"/>
      <c r="CQ5" s="36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</row>
    <row r="6" spans="1:168" s="40" customFormat="1" ht="30" customHeight="1" thickBo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U6" s="68"/>
      <c r="V6" s="68"/>
      <c r="W6" s="68"/>
      <c r="X6" s="68"/>
      <c r="Y6" s="68"/>
      <c r="Z6" s="66"/>
      <c r="AA6" s="66"/>
      <c r="AB6" s="66"/>
      <c r="AC6" s="66"/>
      <c r="AD6" s="66"/>
      <c r="AE6" s="67"/>
      <c r="AF6" s="68"/>
      <c r="AG6" s="68"/>
      <c r="AH6" s="68"/>
      <c r="AI6" s="68"/>
      <c r="AJ6" s="68"/>
      <c r="AK6" s="66"/>
      <c r="AL6" s="66"/>
      <c r="AM6" s="66"/>
      <c r="AN6" s="66"/>
      <c r="AO6" s="66"/>
      <c r="AP6" s="67"/>
      <c r="AQ6" s="68"/>
      <c r="AR6" s="68"/>
      <c r="AS6" s="68"/>
      <c r="AT6" s="68"/>
      <c r="AU6" s="68"/>
      <c r="AV6" s="66"/>
      <c r="AW6" s="66"/>
      <c r="AX6" s="66"/>
      <c r="AY6" s="66"/>
      <c r="AZ6" s="66"/>
      <c r="BA6" s="67"/>
      <c r="BB6" s="68"/>
      <c r="BC6" s="68"/>
      <c r="BD6" s="68"/>
      <c r="BE6" s="68"/>
      <c r="BF6" s="68"/>
      <c r="BG6" s="66"/>
      <c r="BH6" s="66"/>
      <c r="BI6" s="66"/>
      <c r="BJ6" s="66"/>
      <c r="BK6" s="66"/>
      <c r="BL6" s="67"/>
      <c r="BM6" s="68"/>
      <c r="BN6" s="68"/>
      <c r="BO6" s="68"/>
      <c r="BP6" s="68"/>
      <c r="BQ6" s="68"/>
      <c r="BR6" s="66"/>
      <c r="BS6" s="66"/>
      <c r="BT6" s="66"/>
      <c r="BU6" s="66"/>
      <c r="BV6" s="66"/>
      <c r="BW6" s="67"/>
      <c r="BX6" s="68"/>
      <c r="BY6" s="68"/>
      <c r="BZ6" s="68"/>
      <c r="CA6" s="68"/>
      <c r="CB6" s="68"/>
      <c r="CC6" s="66"/>
      <c r="CD6" s="66"/>
      <c r="CE6" s="66"/>
      <c r="CF6" s="66"/>
      <c r="CG6" s="66"/>
      <c r="CH6" s="67"/>
      <c r="CI6" s="68"/>
      <c r="CJ6" s="68"/>
      <c r="CK6" s="44"/>
      <c r="CL6" s="44"/>
      <c r="CM6" s="44"/>
      <c r="CN6" s="36"/>
      <c r="CO6" s="36"/>
      <c r="CP6" s="36"/>
      <c r="CQ6" s="36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</row>
    <row r="7" spans="1:168" s="31" customFormat="1" ht="30" customHeight="1">
      <c r="B7" s="105"/>
      <c r="C7" s="745" t="s">
        <v>181</v>
      </c>
      <c r="D7" s="746"/>
      <c r="E7" s="746"/>
      <c r="F7" s="746"/>
      <c r="G7" s="746"/>
      <c r="H7" s="747"/>
      <c r="I7" s="748" t="s">
        <v>189</v>
      </c>
      <c r="J7" s="749"/>
      <c r="K7" s="750"/>
      <c r="L7" s="748" t="s">
        <v>190</v>
      </c>
      <c r="M7" s="749"/>
      <c r="N7" s="750"/>
      <c r="O7" s="740" t="s">
        <v>191</v>
      </c>
      <c r="P7" s="741"/>
      <c r="Q7" s="741"/>
      <c r="R7" s="741"/>
      <c r="S7" s="741"/>
      <c r="T7" s="741"/>
      <c r="U7" s="741"/>
      <c r="V7" s="742"/>
      <c r="W7" s="741" t="s">
        <v>192</v>
      </c>
      <c r="X7" s="741"/>
      <c r="Y7" s="743"/>
      <c r="Z7" s="740" t="s">
        <v>194</v>
      </c>
      <c r="AA7" s="741"/>
      <c r="AB7" s="741"/>
      <c r="AC7" s="741"/>
      <c r="AD7" s="741"/>
      <c r="AE7" s="741"/>
      <c r="AF7" s="741"/>
      <c r="AG7" s="742"/>
      <c r="AH7" s="741" t="s">
        <v>192</v>
      </c>
      <c r="AI7" s="741"/>
      <c r="AJ7" s="743"/>
      <c r="AK7" s="740" t="s">
        <v>196</v>
      </c>
      <c r="AL7" s="741"/>
      <c r="AM7" s="741"/>
      <c r="AN7" s="741"/>
      <c r="AO7" s="741"/>
      <c r="AP7" s="741"/>
      <c r="AQ7" s="741"/>
      <c r="AR7" s="742"/>
      <c r="AS7" s="741" t="s">
        <v>192</v>
      </c>
      <c r="AT7" s="741"/>
      <c r="AU7" s="743"/>
      <c r="AV7" s="740" t="s">
        <v>227</v>
      </c>
      <c r="AW7" s="741"/>
      <c r="AX7" s="741"/>
      <c r="AY7" s="741"/>
      <c r="AZ7" s="741"/>
      <c r="BA7" s="741"/>
      <c r="BB7" s="741"/>
      <c r="BC7" s="743"/>
      <c r="BD7" s="744" t="s">
        <v>192</v>
      </c>
      <c r="BE7" s="741"/>
      <c r="BF7" s="743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</row>
    <row r="8" spans="1:168" s="31" customFormat="1" ht="30" customHeight="1" thickBot="1">
      <c r="A8" s="128"/>
      <c r="B8" s="129"/>
      <c r="C8" s="736" t="s">
        <v>199</v>
      </c>
      <c r="D8" s="737"/>
      <c r="E8" s="738"/>
      <c r="F8" s="737" t="s">
        <v>200</v>
      </c>
      <c r="G8" s="737"/>
      <c r="H8" s="739"/>
      <c r="I8" s="70" t="s">
        <v>201</v>
      </c>
      <c r="J8" s="161" t="s">
        <v>74</v>
      </c>
      <c r="K8" s="162" t="s">
        <v>268</v>
      </c>
      <c r="L8" s="70" t="s">
        <v>201</v>
      </c>
      <c r="M8" s="161" t="s">
        <v>74</v>
      </c>
      <c r="N8" s="162" t="s">
        <v>268</v>
      </c>
      <c r="O8" s="70" t="s">
        <v>201</v>
      </c>
      <c r="P8" s="194" t="s">
        <v>74</v>
      </c>
      <c r="Q8" s="162" t="s">
        <v>268</v>
      </c>
      <c r="R8" s="71" t="s">
        <v>202</v>
      </c>
      <c r="S8" s="71" t="s">
        <v>203</v>
      </c>
      <c r="T8" s="71" t="s">
        <v>204</v>
      </c>
      <c r="U8" s="71" t="s">
        <v>205</v>
      </c>
      <c r="V8" s="72" t="s">
        <v>206</v>
      </c>
      <c r="W8" s="76" t="s">
        <v>207</v>
      </c>
      <c r="X8" s="77" t="s">
        <v>208</v>
      </c>
      <c r="Y8" s="78" t="s">
        <v>209</v>
      </c>
      <c r="Z8" s="70" t="s">
        <v>201</v>
      </c>
      <c r="AA8" s="153" t="s">
        <v>74</v>
      </c>
      <c r="AB8" s="162" t="s">
        <v>268</v>
      </c>
      <c r="AC8" s="71" t="s">
        <v>202</v>
      </c>
      <c r="AD8" s="71" t="s">
        <v>203</v>
      </c>
      <c r="AE8" s="71" t="s">
        <v>204</v>
      </c>
      <c r="AF8" s="71" t="s">
        <v>205</v>
      </c>
      <c r="AG8" s="72" t="s">
        <v>206</v>
      </c>
      <c r="AH8" s="76" t="s">
        <v>207</v>
      </c>
      <c r="AI8" s="77" t="s">
        <v>208</v>
      </c>
      <c r="AJ8" s="78" t="s">
        <v>209</v>
      </c>
      <c r="AK8" s="70" t="s">
        <v>201</v>
      </c>
      <c r="AL8" s="153" t="s">
        <v>74</v>
      </c>
      <c r="AM8" s="162" t="s">
        <v>268</v>
      </c>
      <c r="AN8" s="71" t="s">
        <v>202</v>
      </c>
      <c r="AO8" s="71" t="s">
        <v>203</v>
      </c>
      <c r="AP8" s="71" t="s">
        <v>204</v>
      </c>
      <c r="AQ8" s="71" t="s">
        <v>205</v>
      </c>
      <c r="AR8" s="72" t="s">
        <v>206</v>
      </c>
      <c r="AS8" s="76" t="s">
        <v>207</v>
      </c>
      <c r="AT8" s="77" t="s">
        <v>208</v>
      </c>
      <c r="AU8" s="78" t="s">
        <v>209</v>
      </c>
      <c r="AV8" s="70" t="s">
        <v>201</v>
      </c>
      <c r="AW8" s="153" t="s">
        <v>74</v>
      </c>
      <c r="AX8" s="162" t="s">
        <v>268</v>
      </c>
      <c r="AY8" s="71" t="s">
        <v>202</v>
      </c>
      <c r="AZ8" s="71" t="s">
        <v>203</v>
      </c>
      <c r="BA8" s="71" t="s">
        <v>204</v>
      </c>
      <c r="BB8" s="71" t="s">
        <v>205</v>
      </c>
      <c r="BC8" s="109" t="s">
        <v>206</v>
      </c>
      <c r="BD8" s="106" t="s">
        <v>207</v>
      </c>
      <c r="BE8" s="77" t="s">
        <v>208</v>
      </c>
      <c r="BF8" s="78" t="s">
        <v>209</v>
      </c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</row>
    <row r="9" spans="1:168" s="29" customFormat="1" ht="30" customHeight="1">
      <c r="A9" s="195"/>
      <c r="B9" s="199" t="s">
        <v>214</v>
      </c>
      <c r="C9" s="200" t="s">
        <v>215</v>
      </c>
      <c r="D9" s="81" t="s">
        <v>211</v>
      </c>
      <c r="E9" s="85" t="s">
        <v>24</v>
      </c>
      <c r="F9" s="82" t="s">
        <v>216</v>
      </c>
      <c r="G9" s="81" t="s">
        <v>212</v>
      </c>
      <c r="H9" s="84" t="s">
        <v>24</v>
      </c>
      <c r="I9" s="83" t="s">
        <v>217</v>
      </c>
      <c r="J9" s="85" t="s">
        <v>218</v>
      </c>
      <c r="K9" s="203" t="s">
        <v>262</v>
      </c>
      <c r="L9" s="83" t="s">
        <v>219</v>
      </c>
      <c r="M9" s="85" t="s">
        <v>220</v>
      </c>
      <c r="N9" s="203" t="s">
        <v>269</v>
      </c>
      <c r="O9" s="83" t="s">
        <v>221</v>
      </c>
      <c r="P9" s="201" t="s">
        <v>229</v>
      </c>
      <c r="Q9" s="204" t="s">
        <v>270</v>
      </c>
      <c r="R9" s="86">
        <v>3</v>
      </c>
      <c r="S9" s="86" t="s">
        <v>222</v>
      </c>
      <c r="T9" s="87">
        <v>36292</v>
      </c>
      <c r="U9" s="88">
        <v>160</v>
      </c>
      <c r="V9" s="89">
        <v>53</v>
      </c>
      <c r="W9" s="89" t="s">
        <v>230</v>
      </c>
      <c r="X9" s="88" t="s">
        <v>231</v>
      </c>
      <c r="Y9" s="90" t="s">
        <v>232</v>
      </c>
      <c r="Z9" s="83"/>
      <c r="AA9" s="85"/>
      <c r="AB9" s="164"/>
      <c r="AC9" s="86"/>
      <c r="AD9" s="86"/>
      <c r="AE9" s="87"/>
      <c r="AF9" s="88"/>
      <c r="AG9" s="89"/>
      <c r="AH9" s="89"/>
      <c r="AI9" s="88"/>
      <c r="AJ9" s="90"/>
      <c r="AK9" s="83"/>
      <c r="AL9" s="85"/>
      <c r="AM9" s="164"/>
      <c r="AN9" s="86"/>
      <c r="AO9" s="86"/>
      <c r="AP9" s="87"/>
      <c r="AQ9" s="88"/>
      <c r="AR9" s="89"/>
      <c r="AS9" s="89"/>
      <c r="AT9" s="88"/>
      <c r="AU9" s="90"/>
      <c r="AV9" s="83"/>
      <c r="AW9" s="85"/>
      <c r="AX9" s="164"/>
      <c r="AY9" s="86"/>
      <c r="AZ9" s="86"/>
      <c r="BA9" s="87"/>
      <c r="BB9" s="88"/>
      <c r="BC9" s="110"/>
      <c r="BD9" s="107"/>
      <c r="BE9" s="64"/>
      <c r="BF9" s="65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</row>
    <row r="10" spans="1:168" s="29" customFormat="1" ht="30" customHeight="1" thickBot="1">
      <c r="A10" s="160" t="s">
        <v>233</v>
      </c>
      <c r="B10" s="95" t="s">
        <v>226</v>
      </c>
      <c r="C10" s="92">
        <f>入力ｼｰﾄ!$C$9</f>
        <v>0</v>
      </c>
      <c r="D10" s="80">
        <f>入力ｼｰﾄ!$C$8</f>
        <v>0</v>
      </c>
      <c r="E10" s="93" t="s">
        <v>24</v>
      </c>
      <c r="F10" s="94">
        <f>入力ｼｰﾄ!$K$9</f>
        <v>0</v>
      </c>
      <c r="G10" s="80">
        <f>入力ｼｰﾄ!$K$8</f>
        <v>0</v>
      </c>
      <c r="H10" s="95" t="s">
        <v>24</v>
      </c>
      <c r="I10" s="92">
        <f>入力ｼｰﾄ!AO23</f>
        <v>0</v>
      </c>
      <c r="J10" s="93">
        <f>入力ｼｰﾄ!AU23</f>
        <v>0</v>
      </c>
      <c r="K10" s="169" t="str">
        <f>入力ｼｰﾄ!$AO22&amp;入力ｼｰﾄ!$AU22</f>
        <v/>
      </c>
      <c r="L10" s="92">
        <f>入力ｼｰﾄ!AP32</f>
        <v>0</v>
      </c>
      <c r="M10" s="93">
        <f>入力ｼｰﾄ!AU32</f>
        <v>0</v>
      </c>
      <c r="N10" s="169" t="str">
        <f>入力ｼｰﾄ!$AP31&amp;入力ｼｰﾄ!$A31</f>
        <v/>
      </c>
      <c r="O10" s="92">
        <f>入力ｼｰﾄ!$G73</f>
        <v>0</v>
      </c>
      <c r="P10" s="170">
        <f>入力ｼｰﾄ!$K73</f>
        <v>0</v>
      </c>
      <c r="Q10" s="99" t="str">
        <f>入力ｼｰﾄ!$G72&amp;入力ｼｰﾄ!$K72</f>
        <v/>
      </c>
      <c r="R10" s="100">
        <f>入力ｼｰﾄ!$O72</f>
        <v>0</v>
      </c>
      <c r="S10" s="100">
        <f>入力ｼｰﾄ!$Q72</f>
        <v>0</v>
      </c>
      <c r="T10" s="101">
        <f>入力ｼｰﾄ!$S72</f>
        <v>0</v>
      </c>
      <c r="U10" s="102">
        <f>入力ｼｰﾄ!$AD72</f>
        <v>0</v>
      </c>
      <c r="V10" s="103">
        <f>入力ｼｰﾄ!$AG72</f>
        <v>0</v>
      </c>
      <c r="W10" s="103"/>
      <c r="X10" s="102"/>
      <c r="Y10" s="104"/>
      <c r="Z10" s="92">
        <f>入力ｼｰﾄ!$G76</f>
        <v>0</v>
      </c>
      <c r="AA10" s="99">
        <f>入力ｼｰﾄ!$K76</f>
        <v>0</v>
      </c>
      <c r="AB10" s="99" t="str">
        <f>入力ｼｰﾄ!$G75&amp;入力ｼｰﾄ!$K75</f>
        <v/>
      </c>
      <c r="AC10" s="100">
        <f>入力ｼｰﾄ!$O75</f>
        <v>0</v>
      </c>
      <c r="AD10" s="100">
        <f>入力ｼｰﾄ!$Q75</f>
        <v>0</v>
      </c>
      <c r="AE10" s="101">
        <f>入力ｼｰﾄ!$S75</f>
        <v>0</v>
      </c>
      <c r="AF10" s="102">
        <f>入力ｼｰﾄ!$AD75</f>
        <v>0</v>
      </c>
      <c r="AG10" s="103">
        <f>入力ｼｰﾄ!$AG75</f>
        <v>0</v>
      </c>
      <c r="AH10" s="103"/>
      <c r="AI10" s="102"/>
      <c r="AJ10" s="104"/>
      <c r="AK10" s="92">
        <f>入力ｼｰﾄ!$G79</f>
        <v>0</v>
      </c>
      <c r="AL10" s="99">
        <f>入力ｼｰﾄ!$K79</f>
        <v>0</v>
      </c>
      <c r="AM10" s="99" t="str">
        <f>入力ｼｰﾄ!$G78&amp;入力ｼｰﾄ!$K78</f>
        <v/>
      </c>
      <c r="AN10" s="100">
        <f>入力ｼｰﾄ!$O78</f>
        <v>0</v>
      </c>
      <c r="AO10" s="100">
        <f>入力ｼｰﾄ!$Q78</f>
        <v>0</v>
      </c>
      <c r="AP10" s="101">
        <f>入力ｼｰﾄ!$S78</f>
        <v>0</v>
      </c>
      <c r="AQ10" s="102">
        <f>入力ｼｰﾄ!$AD78</f>
        <v>0</v>
      </c>
      <c r="AR10" s="103">
        <f>入力ｼｰﾄ!$AG78</f>
        <v>0</v>
      </c>
      <c r="AS10" s="103"/>
      <c r="AT10" s="102"/>
      <c r="AU10" s="104"/>
      <c r="AV10" s="92">
        <f>入力ｼｰﾄ!$G82</f>
        <v>0</v>
      </c>
      <c r="AW10" s="99">
        <f>入力ｼｰﾄ!$K82</f>
        <v>0</v>
      </c>
      <c r="AX10" s="99" t="str">
        <f>入力ｼｰﾄ!$G81&amp;入力ｼｰﾄ!$K81</f>
        <v/>
      </c>
      <c r="AY10" s="100">
        <f>入力ｼｰﾄ!$O81</f>
        <v>0</v>
      </c>
      <c r="AZ10" s="100">
        <f>入力ｼｰﾄ!$Q81</f>
        <v>0</v>
      </c>
      <c r="BA10" s="101">
        <f>入力ｼｰﾄ!$S81</f>
        <v>0</v>
      </c>
      <c r="BB10" s="102">
        <f>入力ｼｰﾄ!$AD81</f>
        <v>0</v>
      </c>
      <c r="BC10" s="103">
        <f>入力ｼｰﾄ!$AG81</f>
        <v>0</v>
      </c>
      <c r="BD10" s="108"/>
      <c r="BE10" s="74"/>
      <c r="BF10" s="75"/>
      <c r="BG10" s="73"/>
      <c r="BH10" s="79"/>
      <c r="BI10" s="79"/>
      <c r="BJ10" s="79"/>
      <c r="BK10" s="79"/>
      <c r="BL10" s="79"/>
      <c r="BM10" s="79"/>
      <c r="BN10" s="7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</row>
    <row r="11" spans="1:168" ht="30" customHeight="1"/>
    <row r="12" spans="1:168" ht="30" customHeight="1"/>
    <row r="13" spans="1:168" ht="30" customHeight="1"/>
    <row r="14" spans="1:168" ht="30" customHeight="1"/>
    <row r="15" spans="1:168" ht="30" customHeight="1"/>
    <row r="16" spans="1:168" ht="30" customHeight="1"/>
    <row r="17" ht="30" customHeight="1"/>
  </sheetData>
  <mergeCells count="32">
    <mergeCell ref="CK2:CM2"/>
    <mergeCell ref="AV2:BC2"/>
    <mergeCell ref="BD2:BF2"/>
    <mergeCell ref="BG2:BN2"/>
    <mergeCell ref="W2:Y2"/>
    <mergeCell ref="Z2:AG2"/>
    <mergeCell ref="AH2:AJ2"/>
    <mergeCell ref="AK2:AR2"/>
    <mergeCell ref="AS2:AU2"/>
    <mergeCell ref="BO2:BQ2"/>
    <mergeCell ref="BR2:BY2"/>
    <mergeCell ref="BZ2:CB2"/>
    <mergeCell ref="CC2:CJ2"/>
    <mergeCell ref="O2:V2"/>
    <mergeCell ref="BD7:BF7"/>
    <mergeCell ref="C7:H7"/>
    <mergeCell ref="O7:V7"/>
    <mergeCell ref="W7:Y7"/>
    <mergeCell ref="AS7:AU7"/>
    <mergeCell ref="AV7:BC7"/>
    <mergeCell ref="I7:K7"/>
    <mergeCell ref="L7:N7"/>
    <mergeCell ref="C2:H2"/>
    <mergeCell ref="C3:E3"/>
    <mergeCell ref="F3:H3"/>
    <mergeCell ref="I2:K2"/>
    <mergeCell ref="L2:N2"/>
    <mergeCell ref="C8:E8"/>
    <mergeCell ref="F8:H8"/>
    <mergeCell ref="Z7:AG7"/>
    <mergeCell ref="AH7:AJ7"/>
    <mergeCell ref="AK7:AR7"/>
  </mergeCells>
  <phoneticPr fontId="2"/>
  <printOptions horizontalCentered="1" verticalCentered="1"/>
  <pageMargins left="0.59055118110236227" right="0.19685039370078741" top="0.59055118110236227" bottom="0.59055118110236227" header="0" footer="0"/>
  <pageSetup paperSize="9" scale="60" orientation="landscape" horizontalDpi="300" verticalDpi="300" r:id="rId1"/>
  <headerFooter alignWithMargins="0"/>
  <colBreaks count="4" manualBreakCount="4">
    <brk id="11" min="1" max="9" man="1"/>
    <brk id="36" min="1" max="9" man="1"/>
    <brk id="55" min="1" max="13" man="1"/>
    <brk id="77" min="1" max="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Y43"/>
  <sheetViews>
    <sheetView showZeros="0" view="pageBreakPreview" zoomScale="55" zoomScaleNormal="100" zoomScaleSheetLayoutView="55" workbookViewId="0">
      <selection activeCell="J1" sqref="J1"/>
    </sheetView>
  </sheetViews>
  <sheetFormatPr defaultRowHeight="13.5"/>
  <cols>
    <col min="1" max="1" width="9" style="11"/>
    <col min="2" max="2" width="10.75" style="9" customWidth="1"/>
    <col min="3" max="6" width="10.75" style="11" customWidth="1"/>
    <col min="7" max="7" width="30.75" style="9" customWidth="1"/>
    <col min="8" max="8" width="10.75" style="9" customWidth="1"/>
    <col min="9" max="9" width="30.75" style="9" customWidth="1"/>
    <col min="10" max="10" width="20.75" style="9" customWidth="1"/>
    <col min="11" max="11" width="10.75" style="9" customWidth="1"/>
    <col min="12" max="12" width="20.75" style="9" customWidth="1"/>
    <col min="13" max="14" width="10.75" style="9" customWidth="1"/>
    <col min="15" max="15" width="10.75" style="10" customWidth="1"/>
    <col min="16" max="17" width="10.75" style="9" customWidth="1"/>
    <col min="18" max="21" width="20.75" style="11" customWidth="1"/>
    <col min="22" max="22" width="17.75" style="11" hidden="1" customWidth="1"/>
    <col min="23" max="25" width="18.5" style="11" hidden="1" customWidth="1"/>
    <col min="26" max="34" width="10.75" style="11" customWidth="1"/>
    <col min="35" max="16384" width="9" style="11"/>
  </cols>
  <sheetData>
    <row r="1" spans="1:25" ht="93" customHeight="1" thickBot="1"/>
    <row r="2" spans="1:25" s="12" customFormat="1" ht="30" customHeight="1">
      <c r="A2" s="779" t="s">
        <v>234</v>
      </c>
      <c r="B2" s="154" t="s">
        <v>235</v>
      </c>
      <c r="C2" s="766" t="s">
        <v>236</v>
      </c>
      <c r="D2" s="766"/>
      <c r="E2" s="766" t="s">
        <v>210</v>
      </c>
      <c r="F2" s="766"/>
      <c r="G2" s="787" t="s">
        <v>181</v>
      </c>
      <c r="H2" s="788"/>
      <c r="I2" s="788"/>
      <c r="J2" s="788"/>
      <c r="K2" s="788"/>
      <c r="L2" s="789"/>
      <c r="M2" s="766" t="s">
        <v>202</v>
      </c>
      <c r="N2" s="766" t="s">
        <v>203</v>
      </c>
      <c r="O2" s="771" t="s">
        <v>204</v>
      </c>
      <c r="P2" s="766" t="s">
        <v>205</v>
      </c>
      <c r="Q2" s="766" t="s">
        <v>206</v>
      </c>
      <c r="R2" s="766" t="s">
        <v>189</v>
      </c>
      <c r="S2" s="766" t="s">
        <v>237</v>
      </c>
      <c r="T2" s="766" t="s">
        <v>238</v>
      </c>
      <c r="U2" s="785" t="s">
        <v>239</v>
      </c>
      <c r="V2" s="769" t="s">
        <v>240</v>
      </c>
      <c r="W2" s="768" t="s">
        <v>192</v>
      </c>
      <c r="X2" s="769"/>
      <c r="Y2" s="770"/>
    </row>
    <row r="3" spans="1:25" s="15" customFormat="1" ht="30" customHeight="1" thickBot="1">
      <c r="A3" s="780"/>
      <c r="B3" s="155" t="s">
        <v>241</v>
      </c>
      <c r="C3" s="117" t="s">
        <v>201</v>
      </c>
      <c r="D3" s="156" t="s">
        <v>74</v>
      </c>
      <c r="E3" s="117" t="s">
        <v>265</v>
      </c>
      <c r="F3" s="159" t="s">
        <v>266</v>
      </c>
      <c r="G3" s="782" t="s">
        <v>242</v>
      </c>
      <c r="H3" s="783"/>
      <c r="I3" s="163" t="s">
        <v>210</v>
      </c>
      <c r="J3" s="784" t="s">
        <v>243</v>
      </c>
      <c r="K3" s="783"/>
      <c r="L3" s="159" t="s">
        <v>267</v>
      </c>
      <c r="M3" s="767"/>
      <c r="N3" s="767"/>
      <c r="O3" s="772"/>
      <c r="P3" s="767"/>
      <c r="Q3" s="767"/>
      <c r="R3" s="767"/>
      <c r="S3" s="767"/>
      <c r="T3" s="767"/>
      <c r="U3" s="786"/>
      <c r="V3" s="781"/>
      <c r="W3" s="13" t="s">
        <v>207</v>
      </c>
      <c r="X3" s="13" t="s">
        <v>208</v>
      </c>
      <c r="Y3" s="14" t="s">
        <v>209</v>
      </c>
    </row>
    <row r="4" spans="1:25" ht="30" customHeight="1" thickBot="1">
      <c r="A4" s="180" t="s">
        <v>244</v>
      </c>
      <c r="B4" s="220" t="s">
        <v>245</v>
      </c>
      <c r="C4" s="181" t="s">
        <v>221</v>
      </c>
      <c r="D4" s="182" t="s">
        <v>88</v>
      </c>
      <c r="E4" s="181" t="s">
        <v>213</v>
      </c>
      <c r="F4" s="182" t="s">
        <v>86</v>
      </c>
      <c r="G4" s="183" t="s">
        <v>215</v>
      </c>
      <c r="H4" s="184" t="s">
        <v>24</v>
      </c>
      <c r="I4" s="183" t="s">
        <v>246</v>
      </c>
      <c r="J4" s="181" t="s">
        <v>216</v>
      </c>
      <c r="K4" s="182" t="s">
        <v>24</v>
      </c>
      <c r="L4" s="181" t="s">
        <v>247</v>
      </c>
      <c r="M4" s="185">
        <v>3</v>
      </c>
      <c r="N4" s="113" t="s">
        <v>222</v>
      </c>
      <c r="O4" s="114">
        <v>36317</v>
      </c>
      <c r="P4" s="115">
        <v>170</v>
      </c>
      <c r="Q4" s="115">
        <v>72</v>
      </c>
      <c r="R4" s="113" t="s">
        <v>248</v>
      </c>
      <c r="S4" s="113" t="s">
        <v>249</v>
      </c>
      <c r="T4" s="113" t="s">
        <v>250</v>
      </c>
      <c r="U4" s="116" t="s">
        <v>251</v>
      </c>
      <c r="V4" s="112"/>
      <c r="W4" s="16"/>
      <c r="X4" s="16"/>
      <c r="Y4" s="17"/>
    </row>
    <row r="5" spans="1:25" s="19" customFormat="1" ht="30" customHeight="1" thickBot="1">
      <c r="A5" s="212">
        <v>1</v>
      </c>
      <c r="B5" s="206">
        <f>入力ｼｰﾄ!$C90</f>
        <v>0</v>
      </c>
      <c r="C5" s="207">
        <f>入力ｼｰﾄ!$G91</f>
        <v>0</v>
      </c>
      <c r="D5" s="208">
        <f>入力ｼｰﾄ!$K91</f>
        <v>0</v>
      </c>
      <c r="E5" s="207">
        <f>入力ｼｰﾄ!$G90</f>
        <v>0</v>
      </c>
      <c r="F5" s="208">
        <f>入力ｼｰﾄ!$K90</f>
        <v>0</v>
      </c>
      <c r="G5" s="207">
        <f>入力ｼｰﾄ!$C$9</f>
        <v>0</v>
      </c>
      <c r="H5" s="209" t="s">
        <v>24</v>
      </c>
      <c r="I5" s="210">
        <f>入力ｼｰﾄ!$C$8</f>
        <v>0</v>
      </c>
      <c r="J5" s="210">
        <f>入力ｼｰﾄ!$K$9</f>
        <v>0</v>
      </c>
      <c r="K5" s="211" t="s">
        <v>24</v>
      </c>
      <c r="L5" s="208">
        <f>入力ｼｰﾄ!$K$8</f>
        <v>0</v>
      </c>
      <c r="M5" s="100">
        <f>入力ｼｰﾄ!$O90</f>
        <v>0</v>
      </c>
      <c r="N5" s="100">
        <f>入力ｼｰﾄ!$Q90</f>
        <v>0</v>
      </c>
      <c r="O5" s="101">
        <f>入力ｼｰﾄ!$S90</f>
        <v>0</v>
      </c>
      <c r="P5" s="102">
        <f>入力ｼｰﾄ!$AD90</f>
        <v>0</v>
      </c>
      <c r="Q5" s="103">
        <f>入力ｼｰﾄ!$AG90</f>
        <v>0</v>
      </c>
      <c r="R5" s="57" t="str">
        <f>入力ｼｰﾄ!$AO$14</f>
        <v xml:space="preserve"> </v>
      </c>
      <c r="S5" s="58" t="str">
        <f>入力ｼｰﾄ!$AO$17</f>
        <v xml:space="preserve"> </v>
      </c>
      <c r="T5" s="57">
        <f>入力ｼｰﾄ!$AC$8</f>
        <v>0</v>
      </c>
      <c r="U5" s="58">
        <f>入力ｼｰﾄ!$R$16</f>
        <v>0</v>
      </c>
      <c r="V5" s="59"/>
      <c r="W5" s="55"/>
      <c r="X5" s="18"/>
      <c r="Y5" s="52"/>
    </row>
    <row r="6" spans="1:25" s="19" customFormat="1" ht="30" customHeight="1" thickBot="1">
      <c r="A6" s="212">
        <v>2</v>
      </c>
      <c r="B6" s="206">
        <f>入力ｼｰﾄ!$C93</f>
        <v>0</v>
      </c>
      <c r="C6" s="207">
        <f>入力ｼｰﾄ!$G94</f>
        <v>0</v>
      </c>
      <c r="D6" s="208">
        <f>入力ｼｰﾄ!$K94</f>
        <v>0</v>
      </c>
      <c r="E6" s="207">
        <f>入力ｼｰﾄ!$G93</f>
        <v>0</v>
      </c>
      <c r="F6" s="208">
        <f>入力ｼｰﾄ!$K93</f>
        <v>0</v>
      </c>
      <c r="G6" s="207">
        <f>入力ｼｰﾄ!$C$9</f>
        <v>0</v>
      </c>
      <c r="H6" s="209" t="s">
        <v>24</v>
      </c>
      <c r="I6" s="210">
        <f>入力ｼｰﾄ!$C$8</f>
        <v>0</v>
      </c>
      <c r="J6" s="210">
        <f>入力ｼｰﾄ!$K$9</f>
        <v>0</v>
      </c>
      <c r="K6" s="211" t="s">
        <v>24</v>
      </c>
      <c r="L6" s="208">
        <f>入力ｼｰﾄ!$K$8</f>
        <v>0</v>
      </c>
      <c r="M6" s="100">
        <f>入力ｼｰﾄ!$O93</f>
        <v>0</v>
      </c>
      <c r="N6" s="100">
        <f>入力ｼｰﾄ!$Q93</f>
        <v>0</v>
      </c>
      <c r="O6" s="101">
        <f>入力ｼｰﾄ!$S93</f>
        <v>0</v>
      </c>
      <c r="P6" s="102">
        <f>入力ｼｰﾄ!$AD93</f>
        <v>0</v>
      </c>
      <c r="Q6" s="103">
        <f>入力ｼｰﾄ!$AG93</f>
        <v>0</v>
      </c>
      <c r="R6" s="57" t="str">
        <f>入力ｼｰﾄ!$AO$14</f>
        <v xml:space="preserve"> </v>
      </c>
      <c r="S6" s="58" t="str">
        <f>入力ｼｰﾄ!$AO$17</f>
        <v xml:space="preserve"> </v>
      </c>
      <c r="T6" s="57">
        <f>入力ｼｰﾄ!$AC$8</f>
        <v>0</v>
      </c>
      <c r="U6" s="58">
        <f>入力ｼｰﾄ!$R$16</f>
        <v>0</v>
      </c>
      <c r="V6" s="60"/>
      <c r="W6" s="20"/>
      <c r="X6" s="20"/>
      <c r="Y6" s="53"/>
    </row>
    <row r="7" spans="1:25" s="19" customFormat="1" ht="30" customHeight="1" thickBot="1">
      <c r="A7" s="212">
        <v>3</v>
      </c>
      <c r="B7" s="206">
        <f>入力ｼｰﾄ!$C96</f>
        <v>0</v>
      </c>
      <c r="C7" s="207">
        <f>入力ｼｰﾄ!$G97</f>
        <v>0</v>
      </c>
      <c r="D7" s="208">
        <f>入力ｼｰﾄ!$K97</f>
        <v>0</v>
      </c>
      <c r="E7" s="207">
        <f>入力ｼｰﾄ!$G96</f>
        <v>0</v>
      </c>
      <c r="F7" s="208">
        <f>入力ｼｰﾄ!$K96</f>
        <v>0</v>
      </c>
      <c r="G7" s="207">
        <f>入力ｼｰﾄ!$C$9</f>
        <v>0</v>
      </c>
      <c r="H7" s="209" t="s">
        <v>24</v>
      </c>
      <c r="I7" s="210">
        <f>入力ｼｰﾄ!$C$8</f>
        <v>0</v>
      </c>
      <c r="J7" s="210">
        <f>入力ｼｰﾄ!$K$9</f>
        <v>0</v>
      </c>
      <c r="K7" s="211" t="s">
        <v>24</v>
      </c>
      <c r="L7" s="208">
        <f>入力ｼｰﾄ!$K$8</f>
        <v>0</v>
      </c>
      <c r="M7" s="100">
        <f>入力ｼｰﾄ!$O96</f>
        <v>0</v>
      </c>
      <c r="N7" s="100">
        <f>入力ｼｰﾄ!$Q96</f>
        <v>0</v>
      </c>
      <c r="O7" s="101">
        <f>入力ｼｰﾄ!$S96</f>
        <v>0</v>
      </c>
      <c r="P7" s="102">
        <f>入力ｼｰﾄ!$AD96</f>
        <v>0</v>
      </c>
      <c r="Q7" s="103">
        <f>入力ｼｰﾄ!$AG96</f>
        <v>0</v>
      </c>
      <c r="R7" s="57" t="str">
        <f>入力ｼｰﾄ!$AO$14</f>
        <v xml:space="preserve"> </v>
      </c>
      <c r="S7" s="58" t="str">
        <f>入力ｼｰﾄ!$AO$17</f>
        <v xml:space="preserve"> </v>
      </c>
      <c r="T7" s="57">
        <f>入力ｼｰﾄ!$AC$8</f>
        <v>0</v>
      </c>
      <c r="U7" s="58">
        <f>入力ｼｰﾄ!$R$16</f>
        <v>0</v>
      </c>
      <c r="V7" s="59"/>
      <c r="W7" s="45"/>
      <c r="X7" s="51"/>
      <c r="Y7" s="54"/>
    </row>
    <row r="8" spans="1:25" s="19" customFormat="1" ht="30" customHeight="1" thickBot="1">
      <c r="A8" s="212">
        <v>4</v>
      </c>
      <c r="B8" s="206">
        <f>入力ｼｰﾄ!$C99</f>
        <v>0</v>
      </c>
      <c r="C8" s="207">
        <f>入力ｼｰﾄ!$G100</f>
        <v>0</v>
      </c>
      <c r="D8" s="208">
        <f>入力ｼｰﾄ!$K100</f>
        <v>0</v>
      </c>
      <c r="E8" s="207">
        <f>入力ｼｰﾄ!$G99</f>
        <v>0</v>
      </c>
      <c r="F8" s="208">
        <f>入力ｼｰﾄ!$K99</f>
        <v>0</v>
      </c>
      <c r="G8" s="207">
        <f>入力ｼｰﾄ!$C$9</f>
        <v>0</v>
      </c>
      <c r="H8" s="209" t="s">
        <v>24</v>
      </c>
      <c r="I8" s="210">
        <f>入力ｼｰﾄ!$C$8</f>
        <v>0</v>
      </c>
      <c r="J8" s="210">
        <f>入力ｼｰﾄ!$K$9</f>
        <v>0</v>
      </c>
      <c r="K8" s="211" t="s">
        <v>24</v>
      </c>
      <c r="L8" s="208">
        <f>入力ｼｰﾄ!$K$8</f>
        <v>0</v>
      </c>
      <c r="M8" s="100">
        <f>入力ｼｰﾄ!$O99</f>
        <v>0</v>
      </c>
      <c r="N8" s="100">
        <f>入力ｼｰﾄ!$Q99</f>
        <v>0</v>
      </c>
      <c r="O8" s="101">
        <f>入力ｼｰﾄ!$S99</f>
        <v>0</v>
      </c>
      <c r="P8" s="102">
        <f>入力ｼｰﾄ!$AD99</f>
        <v>0</v>
      </c>
      <c r="Q8" s="103">
        <f>入力ｼｰﾄ!$AG99</f>
        <v>0</v>
      </c>
      <c r="R8" s="57" t="str">
        <f>入力ｼｰﾄ!$AO$14</f>
        <v xml:space="preserve"> </v>
      </c>
      <c r="S8" s="58" t="str">
        <f>入力ｼｰﾄ!$AO$17</f>
        <v xml:space="preserve"> </v>
      </c>
      <c r="T8" s="57">
        <f>入力ｼｰﾄ!$AC$8</f>
        <v>0</v>
      </c>
      <c r="U8" s="58">
        <f>入力ｼｰﾄ!$R$16</f>
        <v>0</v>
      </c>
      <c r="V8" s="60"/>
      <c r="W8" s="20"/>
      <c r="X8" s="20"/>
      <c r="Y8" s="53"/>
    </row>
    <row r="9" spans="1:25" s="19" customFormat="1" ht="30" customHeight="1" thickBot="1">
      <c r="A9" s="212">
        <v>5</v>
      </c>
      <c r="B9" s="206">
        <f>入力ｼｰﾄ!$C102</f>
        <v>0</v>
      </c>
      <c r="C9" s="207">
        <f>入力ｼｰﾄ!$G103</f>
        <v>0</v>
      </c>
      <c r="D9" s="208">
        <f>入力ｼｰﾄ!$K103</f>
        <v>0</v>
      </c>
      <c r="E9" s="207">
        <f>入力ｼｰﾄ!$G102</f>
        <v>0</v>
      </c>
      <c r="F9" s="208">
        <f>入力ｼｰﾄ!$K102</f>
        <v>0</v>
      </c>
      <c r="G9" s="207">
        <f>入力ｼｰﾄ!$C$9</f>
        <v>0</v>
      </c>
      <c r="H9" s="209" t="s">
        <v>24</v>
      </c>
      <c r="I9" s="210">
        <f>入力ｼｰﾄ!$C$8</f>
        <v>0</v>
      </c>
      <c r="J9" s="210">
        <f>入力ｼｰﾄ!$K$9</f>
        <v>0</v>
      </c>
      <c r="K9" s="211" t="s">
        <v>24</v>
      </c>
      <c r="L9" s="208">
        <f>入力ｼｰﾄ!$K$8</f>
        <v>0</v>
      </c>
      <c r="M9" s="100">
        <f>入力ｼｰﾄ!$O102</f>
        <v>0</v>
      </c>
      <c r="N9" s="100">
        <f>入力ｼｰﾄ!$Q102</f>
        <v>0</v>
      </c>
      <c r="O9" s="101">
        <f>入力ｼｰﾄ!$S102</f>
        <v>0</v>
      </c>
      <c r="P9" s="102">
        <f>入力ｼｰﾄ!$AD102</f>
        <v>0</v>
      </c>
      <c r="Q9" s="103">
        <f>入力ｼｰﾄ!$AG102</f>
        <v>0</v>
      </c>
      <c r="R9" s="57" t="str">
        <f>入力ｼｰﾄ!$AO$14</f>
        <v xml:space="preserve"> </v>
      </c>
      <c r="S9" s="58" t="str">
        <f>入力ｼｰﾄ!$AO$17</f>
        <v xml:space="preserve"> </v>
      </c>
      <c r="T9" s="57">
        <f>入力ｼｰﾄ!$AC$8</f>
        <v>0</v>
      </c>
      <c r="U9" s="58">
        <f>入力ｼｰﾄ!$R$16</f>
        <v>0</v>
      </c>
      <c r="V9" s="59"/>
      <c r="W9" s="55"/>
      <c r="X9" s="18"/>
      <c r="Y9" s="52"/>
    </row>
    <row r="10" spans="1:25" s="19" customFormat="1" ht="30" customHeight="1" thickBot="1">
      <c r="A10" s="212">
        <v>6</v>
      </c>
      <c r="B10" s="206">
        <f>入力ｼｰﾄ!$C105</f>
        <v>0</v>
      </c>
      <c r="C10" s="207">
        <f>入力ｼｰﾄ!$G106</f>
        <v>0</v>
      </c>
      <c r="D10" s="208">
        <f>入力ｼｰﾄ!$K106</f>
        <v>0</v>
      </c>
      <c r="E10" s="207">
        <f>入力ｼｰﾄ!$G105</f>
        <v>0</v>
      </c>
      <c r="F10" s="208">
        <f>入力ｼｰﾄ!$K105</f>
        <v>0</v>
      </c>
      <c r="G10" s="207">
        <f>入力ｼｰﾄ!$C$9</f>
        <v>0</v>
      </c>
      <c r="H10" s="209" t="s">
        <v>24</v>
      </c>
      <c r="I10" s="210">
        <f>入力ｼｰﾄ!$C$8</f>
        <v>0</v>
      </c>
      <c r="J10" s="210">
        <f>入力ｼｰﾄ!$K$9</f>
        <v>0</v>
      </c>
      <c r="K10" s="211" t="s">
        <v>24</v>
      </c>
      <c r="L10" s="208">
        <f>入力ｼｰﾄ!$K$8</f>
        <v>0</v>
      </c>
      <c r="M10" s="100">
        <f>入力ｼｰﾄ!$O105</f>
        <v>0</v>
      </c>
      <c r="N10" s="100">
        <f>入力ｼｰﾄ!$Q105</f>
        <v>0</v>
      </c>
      <c r="O10" s="101">
        <f>入力ｼｰﾄ!$S105</f>
        <v>0</v>
      </c>
      <c r="P10" s="102">
        <f>入力ｼｰﾄ!$AD105</f>
        <v>0</v>
      </c>
      <c r="Q10" s="103">
        <f>入力ｼｰﾄ!$AG105</f>
        <v>0</v>
      </c>
      <c r="R10" s="57" t="str">
        <f>入力ｼｰﾄ!$AO$14</f>
        <v xml:space="preserve"> </v>
      </c>
      <c r="S10" s="58" t="str">
        <f>入力ｼｰﾄ!$AO$17</f>
        <v xml:space="preserve"> </v>
      </c>
      <c r="T10" s="57">
        <f>入力ｼｰﾄ!$AC$8</f>
        <v>0</v>
      </c>
      <c r="U10" s="58">
        <f>入力ｼｰﾄ!$R$16</f>
        <v>0</v>
      </c>
      <c r="V10" s="60"/>
      <c r="W10" s="21"/>
      <c r="X10" s="21"/>
      <c r="Y10" s="22"/>
    </row>
    <row r="11" spans="1:25" s="19" customFormat="1" ht="30" customHeight="1" thickBot="1">
      <c r="A11" s="212">
        <v>7</v>
      </c>
      <c r="B11" s="206">
        <f>入力ｼｰﾄ!$C108</f>
        <v>0</v>
      </c>
      <c r="C11" s="207">
        <f>入力ｼｰﾄ!$G109</f>
        <v>0</v>
      </c>
      <c r="D11" s="208">
        <f>入力ｼｰﾄ!$K109</f>
        <v>0</v>
      </c>
      <c r="E11" s="207">
        <f>入力ｼｰﾄ!$G108</f>
        <v>0</v>
      </c>
      <c r="F11" s="208">
        <f>入力ｼｰﾄ!$K108</f>
        <v>0</v>
      </c>
      <c r="G11" s="207">
        <f>入力ｼｰﾄ!$C$9</f>
        <v>0</v>
      </c>
      <c r="H11" s="209" t="s">
        <v>24</v>
      </c>
      <c r="I11" s="210">
        <f>入力ｼｰﾄ!$C$8</f>
        <v>0</v>
      </c>
      <c r="J11" s="210">
        <f>入力ｼｰﾄ!$K$9</f>
        <v>0</v>
      </c>
      <c r="K11" s="211" t="s">
        <v>24</v>
      </c>
      <c r="L11" s="208">
        <f>入力ｼｰﾄ!$K$8</f>
        <v>0</v>
      </c>
      <c r="M11" s="100">
        <f>入力ｼｰﾄ!$O108</f>
        <v>0</v>
      </c>
      <c r="N11" s="100">
        <f>入力ｼｰﾄ!$Q108</f>
        <v>0</v>
      </c>
      <c r="O11" s="101">
        <f>入力ｼｰﾄ!$S108</f>
        <v>0</v>
      </c>
      <c r="P11" s="102">
        <f>入力ｼｰﾄ!$AD108</f>
        <v>0</v>
      </c>
      <c r="Q11" s="103">
        <f>入力ｼｰﾄ!$AG108</f>
        <v>0</v>
      </c>
      <c r="R11" s="57" t="str">
        <f>入力ｼｰﾄ!$AO$14</f>
        <v xml:space="preserve"> </v>
      </c>
      <c r="S11" s="58" t="str">
        <f>入力ｼｰﾄ!$AO$17</f>
        <v xml:space="preserve"> </v>
      </c>
      <c r="T11" s="57">
        <f>入力ｼｰﾄ!$AC$8</f>
        <v>0</v>
      </c>
      <c r="U11" s="58">
        <f>入力ｼｰﾄ!$R$16</f>
        <v>0</v>
      </c>
      <c r="V11" s="59"/>
      <c r="W11" s="56"/>
      <c r="X11" s="23"/>
      <c r="Y11" s="24"/>
    </row>
    <row r="12" spans="1:25" s="19" customFormat="1" ht="30" customHeight="1" thickBot="1">
      <c r="A12" s="212">
        <v>8</v>
      </c>
      <c r="B12" s="206">
        <f>入力ｼｰﾄ!$C111</f>
        <v>0</v>
      </c>
      <c r="C12" s="207">
        <f>入力ｼｰﾄ!$G112</f>
        <v>0</v>
      </c>
      <c r="D12" s="208">
        <f>入力ｼｰﾄ!$K112</f>
        <v>0</v>
      </c>
      <c r="E12" s="207">
        <f>入力ｼｰﾄ!$G111</f>
        <v>0</v>
      </c>
      <c r="F12" s="208">
        <f>入力ｼｰﾄ!$K111</f>
        <v>0</v>
      </c>
      <c r="G12" s="207">
        <f>入力ｼｰﾄ!$C$9</f>
        <v>0</v>
      </c>
      <c r="H12" s="209" t="s">
        <v>24</v>
      </c>
      <c r="I12" s="210">
        <f>入力ｼｰﾄ!$C$8</f>
        <v>0</v>
      </c>
      <c r="J12" s="210">
        <f>入力ｼｰﾄ!$K$9</f>
        <v>0</v>
      </c>
      <c r="K12" s="211" t="s">
        <v>24</v>
      </c>
      <c r="L12" s="208">
        <f>入力ｼｰﾄ!$K$8</f>
        <v>0</v>
      </c>
      <c r="M12" s="100">
        <f>入力ｼｰﾄ!$O111</f>
        <v>0</v>
      </c>
      <c r="N12" s="100">
        <f>入力ｼｰﾄ!$Q111</f>
        <v>0</v>
      </c>
      <c r="O12" s="101">
        <f>入力ｼｰﾄ!$S111</f>
        <v>0</v>
      </c>
      <c r="P12" s="102">
        <f>入力ｼｰﾄ!$AD111</f>
        <v>0</v>
      </c>
      <c r="Q12" s="103">
        <f>入力ｼｰﾄ!$AG111</f>
        <v>0</v>
      </c>
      <c r="R12" s="57" t="str">
        <f>入力ｼｰﾄ!$AO$14</f>
        <v xml:space="preserve"> </v>
      </c>
      <c r="S12" s="58" t="str">
        <f>入力ｼｰﾄ!$AO$17</f>
        <v xml:space="preserve"> </v>
      </c>
      <c r="T12" s="57">
        <f>入力ｼｰﾄ!$AC$8</f>
        <v>0</v>
      </c>
      <c r="U12" s="58">
        <f>入力ｼｰﾄ!$R$16</f>
        <v>0</v>
      </c>
      <c r="V12" s="134"/>
      <c r="W12" s="49"/>
      <c r="X12" s="49"/>
      <c r="Y12" s="49"/>
    </row>
    <row r="13" spans="1:25" s="19" customFormat="1" ht="30" customHeight="1" thickBot="1">
      <c r="A13" s="212">
        <v>9</v>
      </c>
      <c r="B13" s="206">
        <f>入力ｼｰﾄ!$C114</f>
        <v>0</v>
      </c>
      <c r="C13" s="207">
        <f>入力ｼｰﾄ!$G115</f>
        <v>0</v>
      </c>
      <c r="D13" s="208">
        <f>入力ｼｰﾄ!$K115</f>
        <v>0</v>
      </c>
      <c r="E13" s="207">
        <f>入力ｼｰﾄ!$G114</f>
        <v>0</v>
      </c>
      <c r="F13" s="208">
        <f>入力ｼｰﾄ!$K114</f>
        <v>0</v>
      </c>
      <c r="G13" s="207">
        <f>入力ｼｰﾄ!$C$9</f>
        <v>0</v>
      </c>
      <c r="H13" s="209" t="s">
        <v>24</v>
      </c>
      <c r="I13" s="210">
        <f>入力ｼｰﾄ!$C$8</f>
        <v>0</v>
      </c>
      <c r="J13" s="210">
        <f>入力ｼｰﾄ!$K$9</f>
        <v>0</v>
      </c>
      <c r="K13" s="211" t="s">
        <v>24</v>
      </c>
      <c r="L13" s="208">
        <f>入力ｼｰﾄ!$K$8</f>
        <v>0</v>
      </c>
      <c r="M13" s="100">
        <f>入力ｼｰﾄ!$O114</f>
        <v>0</v>
      </c>
      <c r="N13" s="100">
        <f>入力ｼｰﾄ!$Q114</f>
        <v>0</v>
      </c>
      <c r="O13" s="101">
        <f>入力ｼｰﾄ!$S114</f>
        <v>0</v>
      </c>
      <c r="P13" s="102">
        <f>入力ｼｰﾄ!$AD114</f>
        <v>0</v>
      </c>
      <c r="Q13" s="103">
        <f>入力ｼｰﾄ!$AG114</f>
        <v>0</v>
      </c>
      <c r="R13" s="57" t="str">
        <f>入力ｼｰﾄ!$AO$14</f>
        <v xml:space="preserve"> </v>
      </c>
      <c r="S13" s="58" t="str">
        <f>入力ｼｰﾄ!$AO$17</f>
        <v xml:space="preserve"> </v>
      </c>
      <c r="T13" s="57">
        <f>入力ｼｰﾄ!$AC$8</f>
        <v>0</v>
      </c>
      <c r="U13" s="58">
        <f>入力ｼｰﾄ!$R$16</f>
        <v>0</v>
      </c>
      <c r="V13" s="134"/>
      <c r="W13" s="49"/>
      <c r="X13" s="49"/>
      <c r="Y13" s="49"/>
    </row>
    <row r="14" spans="1:25" s="19" customFormat="1" ht="30" customHeight="1" thickBot="1">
      <c r="A14" s="212">
        <v>10</v>
      </c>
      <c r="B14" s="206">
        <f>入力ｼｰﾄ!$C117</f>
        <v>0</v>
      </c>
      <c r="C14" s="207">
        <f>入力ｼｰﾄ!$G118</f>
        <v>0</v>
      </c>
      <c r="D14" s="208">
        <f>入力ｼｰﾄ!$K118</f>
        <v>0</v>
      </c>
      <c r="E14" s="207">
        <f>入力ｼｰﾄ!$G117</f>
        <v>0</v>
      </c>
      <c r="F14" s="208">
        <f>入力ｼｰﾄ!$K117</f>
        <v>0</v>
      </c>
      <c r="G14" s="207">
        <f>入力ｼｰﾄ!$C$9</f>
        <v>0</v>
      </c>
      <c r="H14" s="209" t="s">
        <v>24</v>
      </c>
      <c r="I14" s="210">
        <f>入力ｼｰﾄ!$C$8</f>
        <v>0</v>
      </c>
      <c r="J14" s="210">
        <f>入力ｼｰﾄ!$K$9</f>
        <v>0</v>
      </c>
      <c r="K14" s="211" t="s">
        <v>24</v>
      </c>
      <c r="L14" s="208">
        <f>入力ｼｰﾄ!$K$8</f>
        <v>0</v>
      </c>
      <c r="M14" s="100">
        <f>入力ｼｰﾄ!$O117</f>
        <v>0</v>
      </c>
      <c r="N14" s="100">
        <f>入力ｼｰﾄ!$Q117</f>
        <v>0</v>
      </c>
      <c r="O14" s="101">
        <f>入力ｼｰﾄ!$S117</f>
        <v>0</v>
      </c>
      <c r="P14" s="102">
        <f>入力ｼｰﾄ!$AD117</f>
        <v>0</v>
      </c>
      <c r="Q14" s="103">
        <f>入力ｼｰﾄ!$AG117</f>
        <v>0</v>
      </c>
      <c r="R14" s="57" t="str">
        <f>入力ｼｰﾄ!$AO$14</f>
        <v xml:space="preserve"> </v>
      </c>
      <c r="S14" s="58" t="str">
        <f>入力ｼｰﾄ!$AO$17</f>
        <v xml:space="preserve"> </v>
      </c>
      <c r="T14" s="57">
        <f>入力ｼｰﾄ!$AC$8</f>
        <v>0</v>
      </c>
      <c r="U14" s="58">
        <f>入力ｼｰﾄ!$R$16</f>
        <v>0</v>
      </c>
      <c r="V14" s="134"/>
      <c r="W14" s="49"/>
      <c r="X14" s="49"/>
      <c r="Y14" s="49"/>
    </row>
    <row r="15" spans="1:25" s="19" customFormat="1" ht="30" customHeight="1" thickBot="1">
      <c r="A15" s="212">
        <v>11</v>
      </c>
      <c r="B15" s="206">
        <f>入力ｼｰﾄ!$C120</f>
        <v>0</v>
      </c>
      <c r="C15" s="207">
        <f>入力ｼｰﾄ!$G121</f>
        <v>0</v>
      </c>
      <c r="D15" s="208">
        <f>入力ｼｰﾄ!$K121</f>
        <v>0</v>
      </c>
      <c r="E15" s="207">
        <f>入力ｼｰﾄ!$G120</f>
        <v>0</v>
      </c>
      <c r="F15" s="208">
        <f>入力ｼｰﾄ!$K120</f>
        <v>0</v>
      </c>
      <c r="G15" s="207">
        <f>入力ｼｰﾄ!$C$9</f>
        <v>0</v>
      </c>
      <c r="H15" s="209" t="s">
        <v>24</v>
      </c>
      <c r="I15" s="210">
        <f>入力ｼｰﾄ!$C$8</f>
        <v>0</v>
      </c>
      <c r="J15" s="210">
        <f>入力ｼｰﾄ!$K$9</f>
        <v>0</v>
      </c>
      <c r="K15" s="211" t="s">
        <v>24</v>
      </c>
      <c r="L15" s="208">
        <f>入力ｼｰﾄ!$K$8</f>
        <v>0</v>
      </c>
      <c r="M15" s="100">
        <f>入力ｼｰﾄ!$O120</f>
        <v>0</v>
      </c>
      <c r="N15" s="100">
        <f>入力ｼｰﾄ!$Q120</f>
        <v>0</v>
      </c>
      <c r="O15" s="101">
        <f>入力ｼｰﾄ!$S120</f>
        <v>0</v>
      </c>
      <c r="P15" s="102">
        <f>入力ｼｰﾄ!$AD120</f>
        <v>0</v>
      </c>
      <c r="Q15" s="103">
        <f>入力ｼｰﾄ!$AG120</f>
        <v>0</v>
      </c>
      <c r="R15" s="57" t="str">
        <f>入力ｼｰﾄ!$AO$14</f>
        <v xml:space="preserve"> </v>
      </c>
      <c r="S15" s="58" t="str">
        <f>入力ｼｰﾄ!$AO$17</f>
        <v xml:space="preserve"> </v>
      </c>
      <c r="T15" s="57">
        <f>入力ｼｰﾄ!$AC$8</f>
        <v>0</v>
      </c>
      <c r="U15" s="58">
        <f>入力ｼｰﾄ!$R$16</f>
        <v>0</v>
      </c>
      <c r="V15" s="134"/>
      <c r="W15" s="49"/>
      <c r="X15" s="49"/>
      <c r="Y15" s="49"/>
    </row>
    <row r="16" spans="1:25" s="19" customFormat="1" ht="30" customHeight="1" thickBot="1">
      <c r="A16" s="212">
        <v>12</v>
      </c>
      <c r="B16" s="206">
        <f>入力ｼｰﾄ!$C123</f>
        <v>0</v>
      </c>
      <c r="C16" s="207">
        <f>入力ｼｰﾄ!$G124</f>
        <v>0</v>
      </c>
      <c r="D16" s="208">
        <f>入力ｼｰﾄ!$K124</f>
        <v>0</v>
      </c>
      <c r="E16" s="207">
        <f>入力ｼｰﾄ!$G125</f>
        <v>0</v>
      </c>
      <c r="F16" s="208">
        <f>入力ｼｰﾄ!$K125</f>
        <v>0</v>
      </c>
      <c r="G16" s="207">
        <f>入力ｼｰﾄ!$C$9</f>
        <v>0</v>
      </c>
      <c r="H16" s="209" t="s">
        <v>24</v>
      </c>
      <c r="I16" s="210">
        <f>入力ｼｰﾄ!$C$8</f>
        <v>0</v>
      </c>
      <c r="J16" s="210">
        <f>入力ｼｰﾄ!$K$9</f>
        <v>0</v>
      </c>
      <c r="K16" s="211" t="s">
        <v>24</v>
      </c>
      <c r="L16" s="208">
        <f>入力ｼｰﾄ!$K$8</f>
        <v>0</v>
      </c>
      <c r="M16" s="100">
        <f>入力ｼｰﾄ!$O123</f>
        <v>0</v>
      </c>
      <c r="N16" s="100">
        <f>入力ｼｰﾄ!$Q123</f>
        <v>0</v>
      </c>
      <c r="O16" s="101">
        <f>入力ｼｰﾄ!$S123</f>
        <v>0</v>
      </c>
      <c r="P16" s="102">
        <f>入力ｼｰﾄ!$AD123</f>
        <v>0</v>
      </c>
      <c r="Q16" s="103">
        <f>入力ｼｰﾄ!$AG123</f>
        <v>0</v>
      </c>
      <c r="R16" s="57" t="str">
        <f>入力ｼｰﾄ!$AO$14</f>
        <v xml:space="preserve"> </v>
      </c>
      <c r="S16" s="58" t="str">
        <f>入力ｼｰﾄ!$AO$17</f>
        <v xml:space="preserve"> </v>
      </c>
      <c r="T16" s="57">
        <f>入力ｼｰﾄ!$AC$8</f>
        <v>0</v>
      </c>
      <c r="U16" s="58">
        <f>入力ｼｰﾄ!$R$16</f>
        <v>0</v>
      </c>
      <c r="V16" s="134"/>
      <c r="W16" s="49"/>
      <c r="X16" s="49"/>
      <c r="Y16" s="49"/>
    </row>
    <row r="17" spans="1:25" s="19" customFormat="1" ht="30" customHeight="1" thickBot="1">
      <c r="A17" s="212">
        <v>13</v>
      </c>
      <c r="B17" s="206">
        <f>入力ｼｰﾄ!$C126</f>
        <v>0</v>
      </c>
      <c r="C17" s="207">
        <f>入力ｼｰﾄ!$G127</f>
        <v>0</v>
      </c>
      <c r="D17" s="208">
        <f>入力ｼｰﾄ!$K127</f>
        <v>0</v>
      </c>
      <c r="E17" s="207">
        <f>入力ｼｰﾄ!$G128</f>
        <v>0</v>
      </c>
      <c r="F17" s="208">
        <f>入力ｼｰﾄ!$K128</f>
        <v>0</v>
      </c>
      <c r="G17" s="207">
        <f>入力ｼｰﾄ!$C$9</f>
        <v>0</v>
      </c>
      <c r="H17" s="209" t="s">
        <v>24</v>
      </c>
      <c r="I17" s="210">
        <f>入力ｼｰﾄ!$C$8</f>
        <v>0</v>
      </c>
      <c r="J17" s="210">
        <f>入力ｼｰﾄ!$K$9</f>
        <v>0</v>
      </c>
      <c r="K17" s="211" t="s">
        <v>24</v>
      </c>
      <c r="L17" s="208">
        <f>入力ｼｰﾄ!$K$8</f>
        <v>0</v>
      </c>
      <c r="M17" s="100">
        <f>入力ｼｰﾄ!$O126</f>
        <v>0</v>
      </c>
      <c r="N17" s="100">
        <f>入力ｼｰﾄ!$Q126</f>
        <v>0</v>
      </c>
      <c r="O17" s="101">
        <f>入力ｼｰﾄ!$S126</f>
        <v>0</v>
      </c>
      <c r="P17" s="102">
        <f>入力ｼｰﾄ!$AD126</f>
        <v>0</v>
      </c>
      <c r="Q17" s="103">
        <f>入力ｼｰﾄ!$AG126</f>
        <v>0</v>
      </c>
      <c r="R17" s="57" t="str">
        <f>入力ｼｰﾄ!$AO$14</f>
        <v xml:space="preserve"> </v>
      </c>
      <c r="S17" s="58" t="str">
        <f>入力ｼｰﾄ!$AO$17</f>
        <v xml:space="preserve"> </v>
      </c>
      <c r="T17" s="57">
        <f>入力ｼｰﾄ!$AC$8</f>
        <v>0</v>
      </c>
      <c r="U17" s="58">
        <f>入力ｼｰﾄ!$R$16</f>
        <v>0</v>
      </c>
      <c r="V17" s="60"/>
      <c r="W17" s="20"/>
      <c r="X17" s="20"/>
      <c r="Y17" s="53"/>
    </row>
    <row r="18" spans="1:25" s="19" customFormat="1" ht="30" customHeight="1" thickBot="1">
      <c r="A18" s="212">
        <v>14</v>
      </c>
      <c r="B18" s="206">
        <f>入力ｼｰﾄ!$C129</f>
        <v>0</v>
      </c>
      <c r="C18" s="207">
        <f>入力ｼｰﾄ!$G130</f>
        <v>0</v>
      </c>
      <c r="D18" s="208">
        <f>入力ｼｰﾄ!$K130</f>
        <v>0</v>
      </c>
      <c r="E18" s="207">
        <f>入力ｼｰﾄ!$G131</f>
        <v>0</v>
      </c>
      <c r="F18" s="208">
        <f>入力ｼｰﾄ!$K131</f>
        <v>0</v>
      </c>
      <c r="G18" s="207">
        <f>入力ｼｰﾄ!$C$9</f>
        <v>0</v>
      </c>
      <c r="H18" s="209" t="s">
        <v>24</v>
      </c>
      <c r="I18" s="210">
        <f>入力ｼｰﾄ!$C$8</f>
        <v>0</v>
      </c>
      <c r="J18" s="210">
        <f>入力ｼｰﾄ!$K$9</f>
        <v>0</v>
      </c>
      <c r="K18" s="211" t="s">
        <v>24</v>
      </c>
      <c r="L18" s="208">
        <f>入力ｼｰﾄ!$K$8</f>
        <v>0</v>
      </c>
      <c r="M18" s="100">
        <f>入力ｼｰﾄ!$O129</f>
        <v>0</v>
      </c>
      <c r="N18" s="100">
        <f>入力ｼｰﾄ!$Q129</f>
        <v>0</v>
      </c>
      <c r="O18" s="101">
        <f>入力ｼｰﾄ!$S129</f>
        <v>0</v>
      </c>
      <c r="P18" s="102">
        <f>入力ｼｰﾄ!$AD129</f>
        <v>0</v>
      </c>
      <c r="Q18" s="103">
        <f>入力ｼｰﾄ!$AG129</f>
        <v>0</v>
      </c>
      <c r="R18" s="57" t="str">
        <f>入力ｼｰﾄ!$AO$14</f>
        <v xml:space="preserve"> </v>
      </c>
      <c r="S18" s="58" t="str">
        <f>入力ｼｰﾄ!$AO$17</f>
        <v xml:space="preserve"> </v>
      </c>
      <c r="T18" s="57">
        <f>入力ｼｰﾄ!$AC$8</f>
        <v>0</v>
      </c>
      <c r="U18" s="58">
        <f>入力ｼｰﾄ!$R$16</f>
        <v>0</v>
      </c>
      <c r="V18" s="59"/>
      <c r="W18" s="45"/>
      <c r="X18" s="51"/>
      <c r="Y18" s="54"/>
    </row>
    <row r="19" spans="1:25" s="19" customFormat="1" ht="30" customHeight="1" thickBot="1">
      <c r="A19" s="212">
        <v>15</v>
      </c>
      <c r="B19" s="206">
        <f>入力ｼｰﾄ!$C132</f>
        <v>0</v>
      </c>
      <c r="C19" s="207">
        <f>入力ｼｰﾄ!$G133</f>
        <v>0</v>
      </c>
      <c r="D19" s="208">
        <f>入力ｼｰﾄ!$K133</f>
        <v>0</v>
      </c>
      <c r="E19" s="207">
        <f>入力ｼｰﾄ!$G134</f>
        <v>0</v>
      </c>
      <c r="F19" s="208">
        <f>入力ｼｰﾄ!$K134</f>
        <v>0</v>
      </c>
      <c r="G19" s="207">
        <f>入力ｼｰﾄ!$C$9</f>
        <v>0</v>
      </c>
      <c r="H19" s="209" t="s">
        <v>24</v>
      </c>
      <c r="I19" s="210">
        <f>入力ｼｰﾄ!$C$8</f>
        <v>0</v>
      </c>
      <c r="J19" s="210">
        <f>入力ｼｰﾄ!$K$9</f>
        <v>0</v>
      </c>
      <c r="K19" s="211" t="s">
        <v>24</v>
      </c>
      <c r="L19" s="208">
        <f>入力ｼｰﾄ!$K$8</f>
        <v>0</v>
      </c>
      <c r="M19" s="100">
        <f>入力ｼｰﾄ!$O132</f>
        <v>0</v>
      </c>
      <c r="N19" s="100">
        <f>入力ｼｰﾄ!$Q132</f>
        <v>0</v>
      </c>
      <c r="O19" s="101">
        <f>入力ｼｰﾄ!$S132</f>
        <v>0</v>
      </c>
      <c r="P19" s="102">
        <f>入力ｼｰﾄ!$AD132</f>
        <v>0</v>
      </c>
      <c r="Q19" s="103">
        <f>入力ｼｰﾄ!$AG132</f>
        <v>0</v>
      </c>
      <c r="R19" s="57" t="str">
        <f>入力ｼｰﾄ!$AO$14</f>
        <v xml:space="preserve"> </v>
      </c>
      <c r="S19" s="58" t="str">
        <f>入力ｼｰﾄ!$AO$17</f>
        <v xml:space="preserve"> </v>
      </c>
      <c r="T19" s="57">
        <f>入力ｼｰﾄ!$AC$8</f>
        <v>0</v>
      </c>
      <c r="U19" s="58">
        <f>入力ｼｰﾄ!$R$16</f>
        <v>0</v>
      </c>
      <c r="V19" s="60"/>
      <c r="W19" s="20"/>
      <c r="X19" s="20"/>
      <c r="Y19" s="53"/>
    </row>
    <row r="20" spans="1:25" s="19" customFormat="1" ht="30" customHeight="1" thickBot="1">
      <c r="A20" s="212">
        <v>16</v>
      </c>
      <c r="B20" s="206">
        <f>入力ｼｰﾄ!$C135</f>
        <v>0</v>
      </c>
      <c r="C20" s="207">
        <f>入力ｼｰﾄ!$G136</f>
        <v>0</v>
      </c>
      <c r="D20" s="208">
        <f>入力ｼｰﾄ!$K136</f>
        <v>0</v>
      </c>
      <c r="E20" s="207">
        <f>入力ｼｰﾄ!$G135</f>
        <v>0</v>
      </c>
      <c r="F20" s="208">
        <f>入力ｼｰﾄ!$K135</f>
        <v>0</v>
      </c>
      <c r="G20" s="207">
        <f>入力ｼｰﾄ!$C$9</f>
        <v>0</v>
      </c>
      <c r="H20" s="209" t="s">
        <v>24</v>
      </c>
      <c r="I20" s="210">
        <f>入力ｼｰﾄ!$C$8</f>
        <v>0</v>
      </c>
      <c r="J20" s="210">
        <f>入力ｼｰﾄ!$K$9</f>
        <v>0</v>
      </c>
      <c r="K20" s="211" t="s">
        <v>24</v>
      </c>
      <c r="L20" s="208">
        <f>入力ｼｰﾄ!$K$8</f>
        <v>0</v>
      </c>
      <c r="M20" s="100">
        <f>入力ｼｰﾄ!$O135</f>
        <v>0</v>
      </c>
      <c r="N20" s="100">
        <f>入力ｼｰﾄ!$Q135</f>
        <v>0</v>
      </c>
      <c r="O20" s="101">
        <f>入力ｼｰﾄ!$S135</f>
        <v>0</v>
      </c>
      <c r="P20" s="102">
        <f>入力ｼｰﾄ!$AD135</f>
        <v>0</v>
      </c>
      <c r="Q20" s="103">
        <f>入力ｼｰﾄ!$AG135</f>
        <v>0</v>
      </c>
      <c r="R20" s="57" t="str">
        <f>入力ｼｰﾄ!$AO$14</f>
        <v xml:space="preserve"> </v>
      </c>
      <c r="S20" s="58" t="str">
        <f>入力ｼｰﾄ!$AO$17</f>
        <v xml:space="preserve"> </v>
      </c>
      <c r="T20" s="57">
        <f>入力ｼｰﾄ!$AC$8</f>
        <v>0</v>
      </c>
      <c r="U20" s="58">
        <f>入力ｼｰﾄ!$R$16</f>
        <v>0</v>
      </c>
      <c r="V20" s="59"/>
      <c r="W20" s="55"/>
      <c r="X20" s="18"/>
      <c r="Y20" s="52"/>
    </row>
    <row r="21" spans="1:25" s="19" customFormat="1" ht="30" customHeight="1" thickBot="1">
      <c r="A21" s="212">
        <v>17</v>
      </c>
      <c r="B21" s="206">
        <f>入力ｼｰﾄ!$C138</f>
        <v>0</v>
      </c>
      <c r="C21" s="207">
        <f>入力ｼｰﾄ!$G139</f>
        <v>0</v>
      </c>
      <c r="D21" s="208">
        <f>入力ｼｰﾄ!$K139</f>
        <v>0</v>
      </c>
      <c r="E21" s="207">
        <f>入力ｼｰﾄ!$G138</f>
        <v>0</v>
      </c>
      <c r="F21" s="208">
        <f>入力ｼｰﾄ!$K138</f>
        <v>0</v>
      </c>
      <c r="G21" s="207">
        <f>入力ｼｰﾄ!$C$9</f>
        <v>0</v>
      </c>
      <c r="H21" s="209" t="s">
        <v>24</v>
      </c>
      <c r="I21" s="210">
        <f>入力ｼｰﾄ!$C$8</f>
        <v>0</v>
      </c>
      <c r="J21" s="210">
        <f>入力ｼｰﾄ!$K$9</f>
        <v>0</v>
      </c>
      <c r="K21" s="211" t="s">
        <v>24</v>
      </c>
      <c r="L21" s="208">
        <f>入力ｼｰﾄ!$K$8</f>
        <v>0</v>
      </c>
      <c r="M21" s="100">
        <f>入力ｼｰﾄ!$O138</f>
        <v>0</v>
      </c>
      <c r="N21" s="100">
        <f>入力ｼｰﾄ!$Q138</f>
        <v>0</v>
      </c>
      <c r="O21" s="101">
        <f>入力ｼｰﾄ!$S138</f>
        <v>0</v>
      </c>
      <c r="P21" s="102">
        <f>入力ｼｰﾄ!$AD138</f>
        <v>0</v>
      </c>
      <c r="Q21" s="103">
        <f>入力ｼｰﾄ!$AG138</f>
        <v>0</v>
      </c>
      <c r="R21" s="57" t="str">
        <f>入力ｼｰﾄ!$AO$14</f>
        <v xml:space="preserve"> </v>
      </c>
      <c r="S21" s="58" t="str">
        <f>入力ｼｰﾄ!$AO$17</f>
        <v xml:space="preserve"> </v>
      </c>
      <c r="T21" s="57">
        <f>入力ｼｰﾄ!$AC$8</f>
        <v>0</v>
      </c>
      <c r="U21" s="58">
        <f>入力ｼｰﾄ!$R$16</f>
        <v>0</v>
      </c>
      <c r="V21" s="60"/>
      <c r="W21" s="21"/>
      <c r="X21" s="21"/>
      <c r="Y21" s="22"/>
    </row>
    <row r="22" spans="1:25" s="19" customFormat="1" ht="30" customHeight="1" thickBot="1">
      <c r="A22" s="212">
        <v>18</v>
      </c>
      <c r="B22" s="206">
        <f>入力ｼｰﾄ!$C141</f>
        <v>0</v>
      </c>
      <c r="C22" s="207">
        <f>入力ｼｰﾄ!$G142</f>
        <v>0</v>
      </c>
      <c r="D22" s="208">
        <f>入力ｼｰﾄ!$K141</f>
        <v>0</v>
      </c>
      <c r="E22" s="207">
        <f>入力ｼｰﾄ!$G141</f>
        <v>0</v>
      </c>
      <c r="F22" s="208">
        <f>入力ｼｰﾄ!$K142</f>
        <v>0</v>
      </c>
      <c r="G22" s="207">
        <f>入力ｼｰﾄ!$C$9</f>
        <v>0</v>
      </c>
      <c r="H22" s="209" t="s">
        <v>24</v>
      </c>
      <c r="I22" s="210">
        <f>入力ｼｰﾄ!$C$8</f>
        <v>0</v>
      </c>
      <c r="J22" s="210">
        <f>入力ｼｰﾄ!$K$9</f>
        <v>0</v>
      </c>
      <c r="K22" s="211" t="s">
        <v>24</v>
      </c>
      <c r="L22" s="208">
        <f>入力ｼｰﾄ!$K$8</f>
        <v>0</v>
      </c>
      <c r="M22" s="100">
        <f>入力ｼｰﾄ!$O141</f>
        <v>0</v>
      </c>
      <c r="N22" s="100">
        <f>入力ｼｰﾄ!$Q141</f>
        <v>0</v>
      </c>
      <c r="O22" s="101">
        <f>入力ｼｰﾄ!$S141</f>
        <v>0</v>
      </c>
      <c r="P22" s="102">
        <f>入力ｼｰﾄ!$AD141</f>
        <v>0</v>
      </c>
      <c r="Q22" s="103">
        <f>入力ｼｰﾄ!$AG141</f>
        <v>0</v>
      </c>
      <c r="R22" s="57" t="str">
        <f>入力ｼｰﾄ!$AO$14</f>
        <v xml:space="preserve"> </v>
      </c>
      <c r="S22" s="58" t="str">
        <f>入力ｼｰﾄ!$AO$17</f>
        <v xml:space="preserve"> </v>
      </c>
      <c r="T22" s="57">
        <f>入力ｼｰﾄ!$AC$8</f>
        <v>0</v>
      </c>
      <c r="U22" s="58">
        <f>入力ｼｰﾄ!$R$16</f>
        <v>0</v>
      </c>
      <c r="V22" s="59"/>
      <c r="W22" s="56"/>
      <c r="X22" s="23"/>
      <c r="Y22" s="24"/>
    </row>
    <row r="23" spans="1:25" s="19" customFormat="1" ht="30" customHeight="1" thickBot="1">
      <c r="A23" s="212">
        <v>19</v>
      </c>
      <c r="B23" s="206">
        <f>入力ｼｰﾄ!$C144</f>
        <v>0</v>
      </c>
      <c r="C23" s="207">
        <f>入力ｼｰﾄ!$G145</f>
        <v>0</v>
      </c>
      <c r="D23" s="208">
        <f>入力ｼｰﾄ!$K145</f>
        <v>0</v>
      </c>
      <c r="E23" s="207">
        <f>入力ｼｰﾄ!$G144</f>
        <v>0</v>
      </c>
      <c r="F23" s="208">
        <f>入力ｼｰﾄ!$K144</f>
        <v>0</v>
      </c>
      <c r="G23" s="207">
        <f>入力ｼｰﾄ!$C$9</f>
        <v>0</v>
      </c>
      <c r="H23" s="209" t="s">
        <v>24</v>
      </c>
      <c r="I23" s="210">
        <f>入力ｼｰﾄ!$C$8</f>
        <v>0</v>
      </c>
      <c r="J23" s="210">
        <f>入力ｼｰﾄ!$K$9</f>
        <v>0</v>
      </c>
      <c r="K23" s="211" t="s">
        <v>24</v>
      </c>
      <c r="L23" s="208">
        <f>入力ｼｰﾄ!$K$8</f>
        <v>0</v>
      </c>
      <c r="M23" s="100">
        <f>入力ｼｰﾄ!$O144</f>
        <v>0</v>
      </c>
      <c r="N23" s="100">
        <f>入力ｼｰﾄ!$Q144</f>
        <v>0</v>
      </c>
      <c r="O23" s="101">
        <f>入力ｼｰﾄ!$S144</f>
        <v>0</v>
      </c>
      <c r="P23" s="102">
        <f>入力ｼｰﾄ!$AD144</f>
        <v>0</v>
      </c>
      <c r="Q23" s="103">
        <f>入力ｼｰﾄ!$AG144</f>
        <v>0</v>
      </c>
      <c r="R23" s="57" t="str">
        <f>入力ｼｰﾄ!$AO$14</f>
        <v xml:space="preserve"> </v>
      </c>
      <c r="S23" s="58" t="str">
        <f>入力ｼｰﾄ!$AO$17</f>
        <v xml:space="preserve"> </v>
      </c>
      <c r="T23" s="57">
        <f>入力ｼｰﾄ!$AC$8</f>
        <v>0</v>
      </c>
      <c r="U23" s="58">
        <f>入力ｼｰﾄ!$R$16</f>
        <v>0</v>
      </c>
      <c r="V23" s="134"/>
      <c r="W23" s="49"/>
      <c r="X23" s="49"/>
      <c r="Y23" s="49"/>
    </row>
    <row r="24" spans="1:25" s="19" customFormat="1" ht="30" customHeight="1" thickBot="1">
      <c r="A24" s="212">
        <v>20</v>
      </c>
      <c r="B24" s="206">
        <f>入力ｼｰﾄ!$C147</f>
        <v>0</v>
      </c>
      <c r="C24" s="207">
        <f>入力ｼｰﾄ!$G148</f>
        <v>0</v>
      </c>
      <c r="D24" s="208">
        <f>入力ｼｰﾄ!$K148</f>
        <v>0</v>
      </c>
      <c r="E24" s="207">
        <f>入力ｼｰﾄ!$G147</f>
        <v>0</v>
      </c>
      <c r="F24" s="208">
        <f>入力ｼｰﾄ!$K147</f>
        <v>0</v>
      </c>
      <c r="G24" s="207">
        <f>入力ｼｰﾄ!$C$9</f>
        <v>0</v>
      </c>
      <c r="H24" s="209" t="s">
        <v>24</v>
      </c>
      <c r="I24" s="210">
        <f>入力ｼｰﾄ!$C$8</f>
        <v>0</v>
      </c>
      <c r="J24" s="210">
        <f>入力ｼｰﾄ!$K$9</f>
        <v>0</v>
      </c>
      <c r="K24" s="211" t="s">
        <v>24</v>
      </c>
      <c r="L24" s="208">
        <f>入力ｼｰﾄ!$K$8</f>
        <v>0</v>
      </c>
      <c r="M24" s="100">
        <f>入力ｼｰﾄ!$O147</f>
        <v>0</v>
      </c>
      <c r="N24" s="100">
        <f>入力ｼｰﾄ!$Q147</f>
        <v>0</v>
      </c>
      <c r="O24" s="101">
        <f>入力ｼｰﾄ!$S147</f>
        <v>0</v>
      </c>
      <c r="P24" s="102">
        <f>入力ｼｰﾄ!$AD147</f>
        <v>0</v>
      </c>
      <c r="Q24" s="103">
        <f>入力ｼｰﾄ!$AG147</f>
        <v>0</v>
      </c>
      <c r="R24" s="57" t="str">
        <f>入力ｼｰﾄ!$AO$14</f>
        <v xml:space="preserve"> </v>
      </c>
      <c r="S24" s="58" t="str">
        <f>入力ｼｰﾄ!$AO$17</f>
        <v xml:space="preserve"> </v>
      </c>
      <c r="T24" s="57">
        <f>入力ｼｰﾄ!$AC$8</f>
        <v>0</v>
      </c>
      <c r="U24" s="58">
        <f>入力ｼｰﾄ!$R$16</f>
        <v>0</v>
      </c>
      <c r="V24" s="134"/>
      <c r="W24" s="49"/>
      <c r="X24" s="49"/>
      <c r="Y24" s="49"/>
    </row>
    <row r="25" spans="1:25" s="19" customFormat="1" ht="30" customHeight="1" thickBot="1">
      <c r="A25" s="212">
        <v>21</v>
      </c>
      <c r="B25" s="206">
        <f>入力ｼｰﾄ!$C150</f>
        <v>0</v>
      </c>
      <c r="C25" s="207">
        <f>入力ｼｰﾄ!$G151</f>
        <v>0</v>
      </c>
      <c r="D25" s="208">
        <f>入力ｼｰﾄ!$K151</f>
        <v>0</v>
      </c>
      <c r="E25" s="207">
        <f>入力ｼｰﾄ!$G150</f>
        <v>0</v>
      </c>
      <c r="F25" s="208">
        <f>入力ｼｰﾄ!$K150</f>
        <v>0</v>
      </c>
      <c r="G25" s="207">
        <f>入力ｼｰﾄ!$C$9</f>
        <v>0</v>
      </c>
      <c r="H25" s="209" t="s">
        <v>24</v>
      </c>
      <c r="I25" s="210">
        <f>入力ｼｰﾄ!$C$8</f>
        <v>0</v>
      </c>
      <c r="J25" s="210">
        <f>入力ｼｰﾄ!$K$9</f>
        <v>0</v>
      </c>
      <c r="K25" s="211" t="s">
        <v>24</v>
      </c>
      <c r="L25" s="208">
        <f>入力ｼｰﾄ!$K$8</f>
        <v>0</v>
      </c>
      <c r="M25" s="100">
        <f>入力ｼｰﾄ!$O150</f>
        <v>0</v>
      </c>
      <c r="N25" s="100">
        <f>入力ｼｰﾄ!$Q150</f>
        <v>0</v>
      </c>
      <c r="O25" s="101">
        <f>入力ｼｰﾄ!$S150</f>
        <v>0</v>
      </c>
      <c r="P25" s="102">
        <f>入力ｼｰﾄ!$AD150</f>
        <v>0</v>
      </c>
      <c r="Q25" s="103">
        <f>入力ｼｰﾄ!$AG150</f>
        <v>0</v>
      </c>
      <c r="R25" s="57" t="str">
        <f>入力ｼｰﾄ!$AO$14</f>
        <v xml:space="preserve"> </v>
      </c>
      <c r="S25" s="58" t="str">
        <f>入力ｼｰﾄ!$AO$17</f>
        <v xml:space="preserve"> </v>
      </c>
      <c r="T25" s="57">
        <f>入力ｼｰﾄ!$AC$8</f>
        <v>0</v>
      </c>
      <c r="U25" s="58">
        <f>入力ｼｰﾄ!$R$16</f>
        <v>0</v>
      </c>
      <c r="V25" s="134"/>
      <c r="W25" s="49"/>
      <c r="X25" s="49"/>
      <c r="Y25" s="49"/>
    </row>
    <row r="26" spans="1:25" s="19" customFormat="1" ht="30" customHeight="1" thickBot="1">
      <c r="B26" s="45"/>
      <c r="C26" s="45"/>
      <c r="D26" s="45"/>
      <c r="E26" s="45"/>
      <c r="F26" s="45"/>
      <c r="G26" s="45"/>
      <c r="H26" s="46"/>
      <c r="I26" s="46"/>
      <c r="J26" s="45"/>
      <c r="K26" s="46"/>
      <c r="L26" s="46"/>
      <c r="M26" s="45"/>
      <c r="N26" s="45"/>
      <c r="O26" s="47"/>
      <c r="P26" s="48"/>
      <c r="Q26" s="48"/>
      <c r="R26" s="45"/>
      <c r="S26" s="45"/>
      <c r="T26" s="49"/>
      <c r="U26" s="50"/>
      <c r="V26" s="49"/>
      <c r="W26" s="49"/>
      <c r="X26" s="49"/>
      <c r="Y26" s="49"/>
    </row>
    <row r="27" spans="1:25" s="15" customFormat="1" ht="30" customHeight="1">
      <c r="A27" s="756" t="s">
        <v>234</v>
      </c>
      <c r="B27" s="191" t="s">
        <v>252</v>
      </c>
      <c r="C27" s="754" t="s">
        <v>236</v>
      </c>
      <c r="D27" s="754"/>
      <c r="E27" s="761" t="s">
        <v>267</v>
      </c>
      <c r="F27" s="762"/>
      <c r="G27" s="761" t="s">
        <v>181</v>
      </c>
      <c r="H27" s="763"/>
      <c r="I27" s="763"/>
      <c r="J27" s="763"/>
      <c r="K27" s="763"/>
      <c r="L27" s="762"/>
      <c r="M27" s="754" t="s">
        <v>202</v>
      </c>
      <c r="N27" s="754" t="s">
        <v>203</v>
      </c>
      <c r="O27" s="764" t="s">
        <v>204</v>
      </c>
      <c r="P27" s="754" t="s">
        <v>205</v>
      </c>
      <c r="Q27" s="754" t="s">
        <v>206</v>
      </c>
      <c r="R27" s="754" t="s">
        <v>189</v>
      </c>
      <c r="S27" s="754" t="s">
        <v>237</v>
      </c>
      <c r="T27" s="754" t="s">
        <v>238</v>
      </c>
      <c r="U27" s="776" t="s">
        <v>239</v>
      </c>
      <c r="V27" s="774" t="s">
        <v>240</v>
      </c>
      <c r="W27" s="773" t="s">
        <v>192</v>
      </c>
      <c r="X27" s="774"/>
      <c r="Y27" s="775"/>
    </row>
    <row r="28" spans="1:25" s="15" customFormat="1" ht="30" customHeight="1" thickBot="1">
      <c r="A28" s="757"/>
      <c r="B28" s="192" t="s">
        <v>253</v>
      </c>
      <c r="C28" s="118" t="s">
        <v>201</v>
      </c>
      <c r="D28" s="193" t="s">
        <v>74</v>
      </c>
      <c r="E28" s="118" t="s">
        <v>265</v>
      </c>
      <c r="F28" s="193" t="s">
        <v>266</v>
      </c>
      <c r="G28" s="758" t="s">
        <v>242</v>
      </c>
      <c r="H28" s="759"/>
      <c r="I28" s="192" t="s">
        <v>267</v>
      </c>
      <c r="J28" s="760" t="s">
        <v>243</v>
      </c>
      <c r="K28" s="759"/>
      <c r="L28" s="193" t="s">
        <v>267</v>
      </c>
      <c r="M28" s="755"/>
      <c r="N28" s="755"/>
      <c r="O28" s="765"/>
      <c r="P28" s="755"/>
      <c r="Q28" s="755"/>
      <c r="R28" s="755"/>
      <c r="S28" s="755"/>
      <c r="T28" s="755"/>
      <c r="U28" s="777"/>
      <c r="V28" s="778"/>
      <c r="W28" s="25" t="s">
        <v>207</v>
      </c>
      <c r="X28" s="25" t="s">
        <v>208</v>
      </c>
      <c r="Y28" s="26" t="s">
        <v>209</v>
      </c>
    </row>
    <row r="29" spans="1:25" s="9" customFormat="1" ht="30" customHeight="1" thickBot="1">
      <c r="A29" s="180" t="s">
        <v>244</v>
      </c>
      <c r="B29" s="186" t="s">
        <v>254</v>
      </c>
      <c r="C29" s="187" t="s">
        <v>221</v>
      </c>
      <c r="D29" s="188" t="s">
        <v>229</v>
      </c>
      <c r="E29" s="187" t="s">
        <v>213</v>
      </c>
      <c r="F29" s="188" t="s">
        <v>228</v>
      </c>
      <c r="G29" s="189" t="s">
        <v>215</v>
      </c>
      <c r="H29" s="188" t="s">
        <v>24</v>
      </c>
      <c r="I29" s="189" t="s">
        <v>211</v>
      </c>
      <c r="J29" s="187" t="s">
        <v>216</v>
      </c>
      <c r="K29" s="190" t="s">
        <v>24</v>
      </c>
      <c r="L29" s="111" t="s">
        <v>212</v>
      </c>
      <c r="M29" s="61">
        <v>3</v>
      </c>
      <c r="N29" s="61" t="s">
        <v>222</v>
      </c>
      <c r="O29" s="62">
        <v>36292</v>
      </c>
      <c r="P29" s="63">
        <v>160</v>
      </c>
      <c r="Q29" s="63">
        <v>53</v>
      </c>
      <c r="R29" s="61" t="s">
        <v>248</v>
      </c>
      <c r="S29" s="61" t="s">
        <v>249</v>
      </c>
      <c r="T29" s="61" t="s">
        <v>250</v>
      </c>
      <c r="U29" s="215" t="s">
        <v>251</v>
      </c>
      <c r="V29" s="213"/>
      <c r="W29" s="27"/>
      <c r="X29" s="27"/>
      <c r="Y29" s="28"/>
    </row>
    <row r="30" spans="1:25" s="19" customFormat="1" ht="30" customHeight="1" thickBot="1">
      <c r="A30" s="180">
        <v>1</v>
      </c>
      <c r="B30" s="206">
        <f>入力ｼｰﾄ!$C159</f>
        <v>0</v>
      </c>
      <c r="C30" s="207">
        <f>入力ｼｰﾄ!$G160</f>
        <v>0</v>
      </c>
      <c r="D30" s="208">
        <f>入力ｼｰﾄ!$K160</f>
        <v>0</v>
      </c>
      <c r="E30" s="207">
        <f>入力ｼｰﾄ!$G159</f>
        <v>0</v>
      </c>
      <c r="F30" s="208">
        <f>入力ｼｰﾄ!$K159</f>
        <v>0</v>
      </c>
      <c r="G30" s="207">
        <f>入力ｼｰﾄ!$C$9</f>
        <v>0</v>
      </c>
      <c r="H30" s="209" t="s">
        <v>24</v>
      </c>
      <c r="I30" s="210">
        <f>入力ｼｰﾄ!$C$8</f>
        <v>0</v>
      </c>
      <c r="J30" s="210">
        <f>入力ｼｰﾄ!$K$9</f>
        <v>0</v>
      </c>
      <c r="K30" s="211" t="s">
        <v>24</v>
      </c>
      <c r="L30" s="208">
        <f>入力ｼｰﾄ!$K$8</f>
        <v>0</v>
      </c>
      <c r="M30" s="100">
        <f>入力ｼｰﾄ!$O159</f>
        <v>0</v>
      </c>
      <c r="N30" s="100">
        <f>入力ｼｰﾄ!$Q159</f>
        <v>0</v>
      </c>
      <c r="O30" s="101">
        <f>入力ｼｰﾄ!$S159</f>
        <v>0</v>
      </c>
      <c r="P30" s="102">
        <f>入力ｼｰﾄ!$AD159</f>
        <v>0</v>
      </c>
      <c r="Q30" s="103">
        <f>入力ｼｰﾄ!$AG159</f>
        <v>0</v>
      </c>
      <c r="R30" s="57" t="str">
        <f>入力ｼｰﾄ!$AO$15</f>
        <v xml:space="preserve"> </v>
      </c>
      <c r="S30" s="58" t="str">
        <f>入力ｼｰﾄ!$AO$18</f>
        <v xml:space="preserve"> </v>
      </c>
      <c r="T30" s="57">
        <f>入力ｼｰﾄ!$AC$8</f>
        <v>0</v>
      </c>
      <c r="U30" s="216">
        <f>入力ｼｰﾄ!$AP$25</f>
        <v>0</v>
      </c>
      <c r="V30" s="214"/>
      <c r="W30" s="55"/>
      <c r="X30" s="18"/>
      <c r="Y30" s="52"/>
    </row>
    <row r="31" spans="1:25" s="19" customFormat="1" ht="30" customHeight="1" thickBot="1">
      <c r="A31" s="217">
        <v>2</v>
      </c>
      <c r="B31" s="57">
        <f>入力ｼｰﾄ!$C162</f>
        <v>0</v>
      </c>
      <c r="C31" s="205">
        <f>入力ｼｰﾄ!$G163</f>
        <v>0</v>
      </c>
      <c r="D31" s="99">
        <f>入力ｼｰﾄ!$K163</f>
        <v>0</v>
      </c>
      <c r="E31" s="205">
        <f>入力ｼｰﾄ!$G162</f>
        <v>0</v>
      </c>
      <c r="F31" s="99">
        <f>入力ｼｰﾄ!$K162</f>
        <v>0</v>
      </c>
      <c r="G31" s="207">
        <f>入力ｼｰﾄ!$C$9</f>
        <v>0</v>
      </c>
      <c r="H31" s="209" t="s">
        <v>24</v>
      </c>
      <c r="I31" s="210">
        <f>入力ｼｰﾄ!$C$8</f>
        <v>0</v>
      </c>
      <c r="J31" s="210">
        <f>入力ｼｰﾄ!$K$9</f>
        <v>0</v>
      </c>
      <c r="K31" s="211" t="s">
        <v>24</v>
      </c>
      <c r="L31" s="208">
        <f>入力ｼｰﾄ!$K$8</f>
        <v>0</v>
      </c>
      <c r="M31" s="100">
        <f>入力ｼｰﾄ!$O162</f>
        <v>0</v>
      </c>
      <c r="N31" s="100">
        <f>入力ｼｰﾄ!$Q162</f>
        <v>0</v>
      </c>
      <c r="O31" s="101">
        <f>入力ｼｰﾄ!$S162</f>
        <v>0</v>
      </c>
      <c r="P31" s="102">
        <f>入力ｼｰﾄ!$AD162</f>
        <v>0</v>
      </c>
      <c r="Q31" s="103">
        <f>入力ｼｰﾄ!$AG162</f>
        <v>0</v>
      </c>
      <c r="R31" s="57" t="str">
        <f>入力ｼｰﾄ!$AO$15</f>
        <v xml:space="preserve"> </v>
      </c>
      <c r="S31" s="58" t="str">
        <f>入力ｼｰﾄ!$AO$18</f>
        <v xml:space="preserve"> </v>
      </c>
      <c r="T31" s="57">
        <f>入力ｼｰﾄ!$AC$8</f>
        <v>0</v>
      </c>
      <c r="U31" s="216">
        <f>入力ｼｰﾄ!$AP$25</f>
        <v>0</v>
      </c>
      <c r="V31" s="134"/>
      <c r="W31" s="20"/>
      <c r="X31" s="20"/>
      <c r="Y31" s="53"/>
    </row>
    <row r="32" spans="1:25" s="19" customFormat="1" ht="30" customHeight="1" thickBot="1">
      <c r="A32" s="218">
        <v>3</v>
      </c>
      <c r="B32" s="57">
        <f>入力ｼｰﾄ!$C165</f>
        <v>0</v>
      </c>
      <c r="C32" s="205">
        <f>入力ｼｰﾄ!$G166</f>
        <v>0</v>
      </c>
      <c r="D32" s="99">
        <f>入力ｼｰﾄ!$K166</f>
        <v>0</v>
      </c>
      <c r="E32" s="205">
        <f>入力ｼｰﾄ!$G165</f>
        <v>0</v>
      </c>
      <c r="F32" s="99">
        <f>入力ｼｰﾄ!$K165</f>
        <v>0</v>
      </c>
      <c r="G32" s="207">
        <f>入力ｼｰﾄ!$C$9</f>
        <v>0</v>
      </c>
      <c r="H32" s="209" t="s">
        <v>24</v>
      </c>
      <c r="I32" s="210">
        <f>入力ｼｰﾄ!$C$8</f>
        <v>0</v>
      </c>
      <c r="J32" s="210">
        <f>入力ｼｰﾄ!$K$9</f>
        <v>0</v>
      </c>
      <c r="K32" s="211" t="s">
        <v>24</v>
      </c>
      <c r="L32" s="208">
        <f>入力ｼｰﾄ!$K$8</f>
        <v>0</v>
      </c>
      <c r="M32" s="100">
        <f>入力ｼｰﾄ!$O165</f>
        <v>0</v>
      </c>
      <c r="N32" s="100">
        <f>入力ｼｰﾄ!$Q165</f>
        <v>0</v>
      </c>
      <c r="O32" s="101">
        <f>入力ｼｰﾄ!$S165</f>
        <v>0</v>
      </c>
      <c r="P32" s="102">
        <f>入力ｼｰﾄ!$AD165</f>
        <v>0</v>
      </c>
      <c r="Q32" s="103">
        <f>入力ｼｰﾄ!$AG165</f>
        <v>0</v>
      </c>
      <c r="R32" s="57" t="str">
        <f>入力ｼｰﾄ!$AO$15</f>
        <v xml:space="preserve"> </v>
      </c>
      <c r="S32" s="58" t="str">
        <f>入力ｼｰﾄ!$AO$18</f>
        <v xml:space="preserve"> </v>
      </c>
      <c r="T32" s="57">
        <f>入力ｼｰﾄ!$AC$8</f>
        <v>0</v>
      </c>
      <c r="U32" s="216">
        <f>入力ｼｰﾄ!$AP$25</f>
        <v>0</v>
      </c>
      <c r="V32" s="214"/>
      <c r="W32" s="45"/>
      <c r="X32" s="51"/>
      <c r="Y32" s="54"/>
    </row>
    <row r="33" spans="1:25" s="19" customFormat="1" ht="30" customHeight="1" thickBot="1">
      <c r="A33" s="217">
        <v>4</v>
      </c>
      <c r="B33" s="57">
        <f>入力ｼｰﾄ!$C168</f>
        <v>0</v>
      </c>
      <c r="C33" s="205">
        <f>入力ｼｰﾄ!$G169</f>
        <v>0</v>
      </c>
      <c r="D33" s="99">
        <f>入力ｼｰﾄ!$K169</f>
        <v>0</v>
      </c>
      <c r="E33" s="205">
        <f>入力ｼｰﾄ!$G168</f>
        <v>0</v>
      </c>
      <c r="F33" s="99">
        <f>入力ｼｰﾄ!$K168</f>
        <v>0</v>
      </c>
      <c r="G33" s="207">
        <f>入力ｼｰﾄ!$C$9</f>
        <v>0</v>
      </c>
      <c r="H33" s="209" t="s">
        <v>24</v>
      </c>
      <c r="I33" s="210">
        <f>入力ｼｰﾄ!$C$8</f>
        <v>0</v>
      </c>
      <c r="J33" s="210">
        <f>入力ｼｰﾄ!$K$9</f>
        <v>0</v>
      </c>
      <c r="K33" s="211" t="s">
        <v>24</v>
      </c>
      <c r="L33" s="208">
        <f>入力ｼｰﾄ!$K$8</f>
        <v>0</v>
      </c>
      <c r="M33" s="100">
        <f>入力ｼｰﾄ!$O168</f>
        <v>0</v>
      </c>
      <c r="N33" s="100">
        <f>入力ｼｰﾄ!$Q168</f>
        <v>0</v>
      </c>
      <c r="O33" s="101">
        <f>入力ｼｰﾄ!$S168</f>
        <v>0</v>
      </c>
      <c r="P33" s="102">
        <f>入力ｼｰﾄ!$AD168</f>
        <v>0</v>
      </c>
      <c r="Q33" s="103">
        <f>入力ｼｰﾄ!$AG168</f>
        <v>0</v>
      </c>
      <c r="R33" s="57" t="str">
        <f>入力ｼｰﾄ!$AO$15</f>
        <v xml:space="preserve"> </v>
      </c>
      <c r="S33" s="58" t="str">
        <f>入力ｼｰﾄ!$AO$18</f>
        <v xml:space="preserve"> </v>
      </c>
      <c r="T33" s="57">
        <f>入力ｼｰﾄ!$AC$8</f>
        <v>0</v>
      </c>
      <c r="U33" s="216">
        <f>入力ｼｰﾄ!$AP$25</f>
        <v>0</v>
      </c>
      <c r="V33" s="134"/>
      <c r="W33" s="20"/>
      <c r="X33" s="20"/>
      <c r="Y33" s="53"/>
    </row>
    <row r="34" spans="1:25" s="19" customFormat="1" ht="30" customHeight="1" thickBot="1">
      <c r="A34" s="218">
        <v>5</v>
      </c>
      <c r="B34" s="57">
        <f>入力ｼｰﾄ!$C171</f>
        <v>0</v>
      </c>
      <c r="C34" s="205">
        <f>入力ｼｰﾄ!$G172</f>
        <v>0</v>
      </c>
      <c r="D34" s="99">
        <f>入力ｼｰﾄ!$K172</f>
        <v>0</v>
      </c>
      <c r="E34" s="205">
        <f>入力ｼｰﾄ!$G171</f>
        <v>0</v>
      </c>
      <c r="F34" s="99">
        <f>入力ｼｰﾄ!$K171</f>
        <v>0</v>
      </c>
      <c r="G34" s="207">
        <f>入力ｼｰﾄ!$C$9</f>
        <v>0</v>
      </c>
      <c r="H34" s="209" t="s">
        <v>24</v>
      </c>
      <c r="I34" s="210">
        <f>入力ｼｰﾄ!$C$8</f>
        <v>0</v>
      </c>
      <c r="J34" s="210">
        <f>入力ｼｰﾄ!$K$9</f>
        <v>0</v>
      </c>
      <c r="K34" s="211" t="s">
        <v>24</v>
      </c>
      <c r="L34" s="208">
        <f>入力ｼｰﾄ!$K$8</f>
        <v>0</v>
      </c>
      <c r="M34" s="100">
        <f>入力ｼｰﾄ!$O171</f>
        <v>0</v>
      </c>
      <c r="N34" s="100">
        <f>入力ｼｰﾄ!$Q171</f>
        <v>0</v>
      </c>
      <c r="O34" s="101">
        <f>入力ｼｰﾄ!$S171</f>
        <v>0</v>
      </c>
      <c r="P34" s="102">
        <f>入力ｼｰﾄ!$AD171</f>
        <v>0</v>
      </c>
      <c r="Q34" s="103">
        <f>入力ｼｰﾄ!$AG171</f>
        <v>0</v>
      </c>
      <c r="R34" s="57" t="str">
        <f>入力ｼｰﾄ!$AO$15</f>
        <v xml:space="preserve"> </v>
      </c>
      <c r="S34" s="58" t="str">
        <f>入力ｼｰﾄ!$AO$18</f>
        <v xml:space="preserve"> </v>
      </c>
      <c r="T34" s="57">
        <f>入力ｼｰﾄ!$AC$8</f>
        <v>0</v>
      </c>
      <c r="U34" s="216">
        <f>入力ｼｰﾄ!$AP$25</f>
        <v>0</v>
      </c>
      <c r="V34" s="214"/>
      <c r="W34" s="55"/>
      <c r="X34" s="18"/>
      <c r="Y34" s="52"/>
    </row>
    <row r="35" spans="1:25" s="19" customFormat="1" ht="30" customHeight="1" thickBot="1">
      <c r="A35" s="217">
        <v>6</v>
      </c>
      <c r="B35" s="57">
        <f>入力ｼｰﾄ!$C174</f>
        <v>0</v>
      </c>
      <c r="C35" s="205">
        <f>入力ｼｰﾄ!$G175</f>
        <v>0</v>
      </c>
      <c r="D35" s="99">
        <f>入力ｼｰﾄ!$K175</f>
        <v>0</v>
      </c>
      <c r="E35" s="205">
        <f>入力ｼｰﾄ!$G174</f>
        <v>0</v>
      </c>
      <c r="F35" s="99">
        <f>入力ｼｰﾄ!$K174</f>
        <v>0</v>
      </c>
      <c r="G35" s="207">
        <f>入力ｼｰﾄ!$C$9</f>
        <v>0</v>
      </c>
      <c r="H35" s="209" t="s">
        <v>24</v>
      </c>
      <c r="I35" s="210">
        <f>入力ｼｰﾄ!$C$8</f>
        <v>0</v>
      </c>
      <c r="J35" s="210">
        <f>入力ｼｰﾄ!$K$9</f>
        <v>0</v>
      </c>
      <c r="K35" s="211" t="s">
        <v>24</v>
      </c>
      <c r="L35" s="208">
        <f>入力ｼｰﾄ!$K$8</f>
        <v>0</v>
      </c>
      <c r="M35" s="100">
        <f>入力ｼｰﾄ!$O174</f>
        <v>0</v>
      </c>
      <c r="N35" s="100">
        <f>入力ｼｰﾄ!$Q174</f>
        <v>0</v>
      </c>
      <c r="O35" s="101">
        <f>入力ｼｰﾄ!$S174</f>
        <v>0</v>
      </c>
      <c r="P35" s="102">
        <f>入力ｼｰﾄ!$AD174</f>
        <v>0</v>
      </c>
      <c r="Q35" s="103">
        <f>入力ｼｰﾄ!$AG174</f>
        <v>0</v>
      </c>
      <c r="R35" s="57" t="str">
        <f>入力ｼｰﾄ!$AO$15</f>
        <v xml:space="preserve"> </v>
      </c>
      <c r="S35" s="58" t="str">
        <f>入力ｼｰﾄ!$AO$18</f>
        <v xml:space="preserve"> </v>
      </c>
      <c r="T35" s="57">
        <f>入力ｼｰﾄ!$AC$8</f>
        <v>0</v>
      </c>
      <c r="U35" s="216">
        <f>入力ｼｰﾄ!$AP$25</f>
        <v>0</v>
      </c>
      <c r="V35" s="134"/>
      <c r="W35" s="21"/>
      <c r="X35" s="21"/>
      <c r="Y35" s="22"/>
    </row>
    <row r="36" spans="1:25" s="19" customFormat="1" ht="30" customHeight="1" thickBot="1">
      <c r="A36" s="218">
        <v>7</v>
      </c>
      <c r="B36" s="57">
        <f>入力ｼｰﾄ!$C177</f>
        <v>0</v>
      </c>
      <c r="C36" s="205">
        <f>入力ｼｰﾄ!$G178</f>
        <v>0</v>
      </c>
      <c r="D36" s="99">
        <f>入力ｼｰﾄ!$K178</f>
        <v>0</v>
      </c>
      <c r="E36" s="205">
        <f>入力ｼｰﾄ!$G177</f>
        <v>0</v>
      </c>
      <c r="F36" s="99">
        <f>入力ｼｰﾄ!$K177</f>
        <v>0</v>
      </c>
      <c r="G36" s="207">
        <f>入力ｼｰﾄ!$C$9</f>
        <v>0</v>
      </c>
      <c r="H36" s="209" t="s">
        <v>24</v>
      </c>
      <c r="I36" s="210">
        <f>入力ｼｰﾄ!$C$8</f>
        <v>0</v>
      </c>
      <c r="J36" s="210">
        <f>入力ｼｰﾄ!$K$9</f>
        <v>0</v>
      </c>
      <c r="K36" s="211" t="s">
        <v>24</v>
      </c>
      <c r="L36" s="208">
        <f>入力ｼｰﾄ!$K$8</f>
        <v>0</v>
      </c>
      <c r="M36" s="100">
        <f>入力ｼｰﾄ!$O177</f>
        <v>0</v>
      </c>
      <c r="N36" s="100">
        <f>入力ｼｰﾄ!$Q177</f>
        <v>0</v>
      </c>
      <c r="O36" s="101">
        <f>入力ｼｰﾄ!$S177</f>
        <v>0</v>
      </c>
      <c r="P36" s="102">
        <f>入力ｼｰﾄ!$AD177</f>
        <v>0</v>
      </c>
      <c r="Q36" s="103">
        <f>入力ｼｰﾄ!$AG177</f>
        <v>0</v>
      </c>
      <c r="R36" s="57" t="str">
        <f>入力ｼｰﾄ!$AO$15</f>
        <v xml:space="preserve"> </v>
      </c>
      <c r="S36" s="58" t="str">
        <f>入力ｼｰﾄ!$AO$18</f>
        <v xml:space="preserve"> </v>
      </c>
      <c r="T36" s="57">
        <f>入力ｼｰﾄ!$AC$8</f>
        <v>0</v>
      </c>
      <c r="U36" s="216">
        <f>入力ｼｰﾄ!$AP$25</f>
        <v>0</v>
      </c>
      <c r="V36" s="214"/>
      <c r="W36" s="56"/>
      <c r="X36" s="23"/>
      <c r="Y36" s="24"/>
    </row>
    <row r="37" spans="1:25" ht="30" customHeight="1" thickBot="1">
      <c r="A37" s="217">
        <v>8</v>
      </c>
      <c r="B37" s="57">
        <f>入力ｼｰﾄ!$C180</f>
        <v>0</v>
      </c>
      <c r="C37" s="205">
        <f>入力ｼｰﾄ!$G181</f>
        <v>0</v>
      </c>
      <c r="D37" s="99">
        <f>入力ｼｰﾄ!$K180</f>
        <v>0</v>
      </c>
      <c r="E37" s="205">
        <f>入力ｼｰﾄ!$G180</f>
        <v>0</v>
      </c>
      <c r="F37" s="99">
        <f>入力ｼｰﾄ!$K181</f>
        <v>0</v>
      </c>
      <c r="G37" s="207">
        <f>入力ｼｰﾄ!$C$9</f>
        <v>0</v>
      </c>
      <c r="H37" s="209" t="s">
        <v>24</v>
      </c>
      <c r="I37" s="210">
        <f>入力ｼｰﾄ!$C$8</f>
        <v>0</v>
      </c>
      <c r="J37" s="210">
        <f>入力ｼｰﾄ!$K$9</f>
        <v>0</v>
      </c>
      <c r="K37" s="211" t="s">
        <v>24</v>
      </c>
      <c r="L37" s="208">
        <f>入力ｼｰﾄ!$K$8</f>
        <v>0</v>
      </c>
      <c r="M37" s="100">
        <f>入力ｼｰﾄ!$O180</f>
        <v>0</v>
      </c>
      <c r="N37" s="100">
        <f>入力ｼｰﾄ!$Q180</f>
        <v>0</v>
      </c>
      <c r="O37" s="101">
        <f>入力ｼｰﾄ!$S180</f>
        <v>0</v>
      </c>
      <c r="P37" s="102">
        <f>入力ｼｰﾄ!$AD180</f>
        <v>0</v>
      </c>
      <c r="Q37" s="103">
        <f>入力ｼｰﾄ!$AG180</f>
        <v>0</v>
      </c>
      <c r="R37" s="57" t="str">
        <f>入力ｼｰﾄ!$AO$15</f>
        <v xml:space="preserve"> </v>
      </c>
      <c r="S37" s="58" t="str">
        <f>入力ｼｰﾄ!$AO$18</f>
        <v xml:space="preserve"> </v>
      </c>
      <c r="T37" s="57">
        <f>入力ｼｰﾄ!$AC$8</f>
        <v>0</v>
      </c>
      <c r="U37" s="216">
        <f>入力ｼｰﾄ!$AP$25</f>
        <v>0</v>
      </c>
    </row>
    <row r="38" spans="1:25" ht="30" customHeight="1" thickBot="1">
      <c r="A38" s="218">
        <v>9</v>
      </c>
      <c r="B38" s="57">
        <f>入力ｼｰﾄ!$C183</f>
        <v>0</v>
      </c>
      <c r="C38" s="205">
        <f>入力ｼｰﾄ!$G184</f>
        <v>0</v>
      </c>
      <c r="D38" s="99">
        <f>入力ｼｰﾄ!$K184</f>
        <v>0</v>
      </c>
      <c r="E38" s="205">
        <f>入力ｼｰﾄ!$G183</f>
        <v>0</v>
      </c>
      <c r="F38" s="99">
        <f>入力ｼｰﾄ!$K183</f>
        <v>0</v>
      </c>
      <c r="G38" s="207">
        <f>入力ｼｰﾄ!$C$9</f>
        <v>0</v>
      </c>
      <c r="H38" s="209" t="s">
        <v>24</v>
      </c>
      <c r="I38" s="210">
        <f>入力ｼｰﾄ!$C$8</f>
        <v>0</v>
      </c>
      <c r="J38" s="210">
        <f>入力ｼｰﾄ!$K$9</f>
        <v>0</v>
      </c>
      <c r="K38" s="211" t="s">
        <v>24</v>
      </c>
      <c r="L38" s="208">
        <f>入力ｼｰﾄ!$K$8</f>
        <v>0</v>
      </c>
      <c r="M38" s="100">
        <f>入力ｼｰﾄ!$O183</f>
        <v>0</v>
      </c>
      <c r="N38" s="100">
        <f>入力ｼｰﾄ!$Q183</f>
        <v>0</v>
      </c>
      <c r="O38" s="101">
        <f>入力ｼｰﾄ!$S183</f>
        <v>0</v>
      </c>
      <c r="P38" s="102">
        <f>入力ｼｰﾄ!$AD183</f>
        <v>0</v>
      </c>
      <c r="Q38" s="103">
        <f>入力ｼｰﾄ!$AG183</f>
        <v>0</v>
      </c>
      <c r="R38" s="57" t="str">
        <f>入力ｼｰﾄ!$AO$15</f>
        <v xml:space="preserve"> </v>
      </c>
      <c r="S38" s="58" t="str">
        <f>入力ｼｰﾄ!$AO$18</f>
        <v xml:space="preserve"> </v>
      </c>
      <c r="T38" s="57">
        <f>入力ｼｰﾄ!$AC$8</f>
        <v>0</v>
      </c>
      <c r="U38" s="216">
        <f>入力ｼｰﾄ!$AP$25</f>
        <v>0</v>
      </c>
    </row>
    <row r="39" spans="1:25" ht="30" customHeight="1" thickBot="1">
      <c r="A39" s="217">
        <v>10</v>
      </c>
      <c r="B39" s="57">
        <f>入力ｼｰﾄ!$C186</f>
        <v>0</v>
      </c>
      <c r="C39" s="205">
        <f>入力ｼｰﾄ!$G187</f>
        <v>0</v>
      </c>
      <c r="D39" s="99">
        <f>入力ｼｰﾄ!$K187</f>
        <v>0</v>
      </c>
      <c r="E39" s="205">
        <f>入力ｼｰﾄ!$G186</f>
        <v>0</v>
      </c>
      <c r="F39" s="99">
        <f>入力ｼｰﾄ!$K186</f>
        <v>0</v>
      </c>
      <c r="G39" s="207">
        <f>入力ｼｰﾄ!$C$9</f>
        <v>0</v>
      </c>
      <c r="H39" s="209" t="s">
        <v>24</v>
      </c>
      <c r="I39" s="210">
        <f>入力ｼｰﾄ!$C$8</f>
        <v>0</v>
      </c>
      <c r="J39" s="210">
        <f>入力ｼｰﾄ!$K$9</f>
        <v>0</v>
      </c>
      <c r="K39" s="211" t="s">
        <v>24</v>
      </c>
      <c r="L39" s="208">
        <f>入力ｼｰﾄ!$K$8</f>
        <v>0</v>
      </c>
      <c r="M39" s="100">
        <f>入力ｼｰﾄ!$O186</f>
        <v>0</v>
      </c>
      <c r="N39" s="100">
        <f>入力ｼｰﾄ!$Q186</f>
        <v>0</v>
      </c>
      <c r="O39" s="101">
        <f>入力ｼｰﾄ!$S186</f>
        <v>0</v>
      </c>
      <c r="P39" s="102">
        <f>入力ｼｰﾄ!$AD186</f>
        <v>0</v>
      </c>
      <c r="Q39" s="103">
        <f>入力ｼｰﾄ!$AG186</f>
        <v>0</v>
      </c>
      <c r="R39" s="57" t="str">
        <f>入力ｼｰﾄ!$AO$15</f>
        <v xml:space="preserve"> </v>
      </c>
      <c r="S39" s="58" t="str">
        <f>入力ｼｰﾄ!$AO$18</f>
        <v xml:space="preserve"> </v>
      </c>
      <c r="T39" s="57">
        <f>入力ｼｰﾄ!$AC$8</f>
        <v>0</v>
      </c>
      <c r="U39" s="216">
        <f>入力ｼｰﾄ!$AP$25</f>
        <v>0</v>
      </c>
    </row>
    <row r="40" spans="1:25" ht="30" customHeight="1" thickBot="1">
      <c r="A40" s="218">
        <v>11</v>
      </c>
      <c r="B40" s="57">
        <f>入力ｼｰﾄ!$C189</f>
        <v>0</v>
      </c>
      <c r="C40" s="205">
        <f>入力ｼｰﾄ!$G190</f>
        <v>0</v>
      </c>
      <c r="D40" s="99">
        <f>入力ｼｰﾄ!$K190</f>
        <v>0</v>
      </c>
      <c r="E40" s="205">
        <f>入力ｼｰﾄ!$G189</f>
        <v>0</v>
      </c>
      <c r="F40" s="99">
        <f>入力ｼｰﾄ!$K189</f>
        <v>0</v>
      </c>
      <c r="G40" s="207">
        <f>入力ｼｰﾄ!$C$9</f>
        <v>0</v>
      </c>
      <c r="H40" s="209" t="s">
        <v>24</v>
      </c>
      <c r="I40" s="210">
        <f>入力ｼｰﾄ!$C$8</f>
        <v>0</v>
      </c>
      <c r="J40" s="210">
        <f>入力ｼｰﾄ!$K$9</f>
        <v>0</v>
      </c>
      <c r="K40" s="211" t="s">
        <v>24</v>
      </c>
      <c r="L40" s="208">
        <f>入力ｼｰﾄ!$K$8</f>
        <v>0</v>
      </c>
      <c r="M40" s="100">
        <f>入力ｼｰﾄ!$O189</f>
        <v>0</v>
      </c>
      <c r="N40" s="100">
        <f>入力ｼｰﾄ!$Q189</f>
        <v>0</v>
      </c>
      <c r="O40" s="101">
        <f>入力ｼｰﾄ!$S189</f>
        <v>0</v>
      </c>
      <c r="P40" s="102">
        <f>入力ｼｰﾄ!$AD189</f>
        <v>0</v>
      </c>
      <c r="Q40" s="103">
        <f>入力ｼｰﾄ!$AG189</f>
        <v>0</v>
      </c>
      <c r="R40" s="57" t="str">
        <f>入力ｼｰﾄ!$AO$15</f>
        <v xml:space="preserve"> </v>
      </c>
      <c r="S40" s="58" t="str">
        <f>入力ｼｰﾄ!$AO$18</f>
        <v xml:space="preserve"> </v>
      </c>
      <c r="T40" s="57">
        <f>入力ｼｰﾄ!$AC$8</f>
        <v>0</v>
      </c>
      <c r="U40" s="216">
        <f>入力ｼｰﾄ!$AP$25</f>
        <v>0</v>
      </c>
    </row>
    <row r="41" spans="1:25" ht="30" customHeight="1" thickBot="1">
      <c r="A41" s="217">
        <v>12</v>
      </c>
      <c r="B41" s="57">
        <f>入力ｼｰﾄ!$C192</f>
        <v>0</v>
      </c>
      <c r="C41" s="205">
        <f>入力ｼｰﾄ!$G193</f>
        <v>0</v>
      </c>
      <c r="D41" s="99">
        <f>入力ｼｰﾄ!$K193</f>
        <v>0</v>
      </c>
      <c r="E41" s="205">
        <f>入力ｼｰﾄ!$G192</f>
        <v>0</v>
      </c>
      <c r="F41" s="99">
        <f>入力ｼｰﾄ!$K192</f>
        <v>0</v>
      </c>
      <c r="G41" s="207">
        <f>入力ｼｰﾄ!$C$9</f>
        <v>0</v>
      </c>
      <c r="H41" s="209" t="s">
        <v>24</v>
      </c>
      <c r="I41" s="210">
        <f>入力ｼｰﾄ!$C$8</f>
        <v>0</v>
      </c>
      <c r="J41" s="210">
        <f>入力ｼｰﾄ!$K$9</f>
        <v>0</v>
      </c>
      <c r="K41" s="211" t="s">
        <v>24</v>
      </c>
      <c r="L41" s="208">
        <f>入力ｼｰﾄ!$K$8</f>
        <v>0</v>
      </c>
      <c r="M41" s="100">
        <f>入力ｼｰﾄ!$O192</f>
        <v>0</v>
      </c>
      <c r="N41" s="100">
        <f>入力ｼｰﾄ!$Q192</f>
        <v>0</v>
      </c>
      <c r="O41" s="101">
        <f>入力ｼｰﾄ!$S192</f>
        <v>0</v>
      </c>
      <c r="P41" s="102">
        <f>入力ｼｰﾄ!$AD192</f>
        <v>0</v>
      </c>
      <c r="Q41" s="103">
        <f>入力ｼｰﾄ!$AG192</f>
        <v>0</v>
      </c>
      <c r="R41" s="57" t="str">
        <f>入力ｼｰﾄ!$AO$15</f>
        <v xml:space="preserve"> </v>
      </c>
      <c r="S41" s="58" t="str">
        <f>入力ｼｰﾄ!$AO$18</f>
        <v xml:space="preserve"> </v>
      </c>
      <c r="T41" s="57">
        <f>入力ｼｰﾄ!$AC$8</f>
        <v>0</v>
      </c>
      <c r="U41" s="216">
        <f>入力ｼｰﾄ!$AP$25</f>
        <v>0</v>
      </c>
    </row>
    <row r="42" spans="1:25" ht="30" customHeight="1" thickBot="1">
      <c r="A42" s="218">
        <v>13</v>
      </c>
      <c r="B42" s="57">
        <f>入力ｼｰﾄ!$C195</f>
        <v>0</v>
      </c>
      <c r="C42" s="205">
        <f>入力ｼｰﾄ!$G196</f>
        <v>0</v>
      </c>
      <c r="D42" s="99">
        <f>入力ｼｰﾄ!$K196</f>
        <v>0</v>
      </c>
      <c r="E42" s="205">
        <f>入力ｼｰﾄ!$G195</f>
        <v>0</v>
      </c>
      <c r="F42" s="99">
        <f>入力ｼｰﾄ!$K195</f>
        <v>0</v>
      </c>
      <c r="G42" s="207">
        <f>入力ｼｰﾄ!$C$9</f>
        <v>0</v>
      </c>
      <c r="H42" s="209" t="s">
        <v>24</v>
      </c>
      <c r="I42" s="210">
        <f>入力ｼｰﾄ!$C$8</f>
        <v>0</v>
      </c>
      <c r="J42" s="210">
        <f>入力ｼｰﾄ!$K$9</f>
        <v>0</v>
      </c>
      <c r="K42" s="211" t="s">
        <v>24</v>
      </c>
      <c r="L42" s="208">
        <f>入力ｼｰﾄ!$K$8</f>
        <v>0</v>
      </c>
      <c r="M42" s="100">
        <f>入力ｼｰﾄ!$O195</f>
        <v>0</v>
      </c>
      <c r="N42" s="100">
        <f>入力ｼｰﾄ!$Q195</f>
        <v>0</v>
      </c>
      <c r="O42" s="101">
        <f>入力ｼｰﾄ!$S195</f>
        <v>0</v>
      </c>
      <c r="P42" s="102">
        <f>入力ｼｰﾄ!$AD195</f>
        <v>0</v>
      </c>
      <c r="Q42" s="103">
        <f>入力ｼｰﾄ!$AG195</f>
        <v>0</v>
      </c>
      <c r="R42" s="57" t="str">
        <f>入力ｼｰﾄ!$AO$15</f>
        <v xml:space="preserve"> </v>
      </c>
      <c r="S42" s="58" t="str">
        <f>入力ｼｰﾄ!$AO$18</f>
        <v xml:space="preserve"> </v>
      </c>
      <c r="T42" s="57">
        <f>入力ｼｰﾄ!$AC$8</f>
        <v>0</v>
      </c>
      <c r="U42" s="216">
        <f>入力ｼｰﾄ!$AP$25</f>
        <v>0</v>
      </c>
    </row>
    <row r="43" spans="1:25" ht="30" customHeight="1" thickBot="1">
      <c r="A43" s="219">
        <v>14</v>
      </c>
      <c r="B43" s="57">
        <f>入力ｼｰﾄ!$C198</f>
        <v>0</v>
      </c>
      <c r="C43" s="205">
        <f>入力ｼｰﾄ!$G199</f>
        <v>0</v>
      </c>
      <c r="D43" s="99">
        <f>入力ｼｰﾄ!$K199</f>
        <v>0</v>
      </c>
      <c r="E43" s="205">
        <f>入力ｼｰﾄ!$G198</f>
        <v>0</v>
      </c>
      <c r="F43" s="99">
        <f>入力ｼｰﾄ!$K198</f>
        <v>0</v>
      </c>
      <c r="G43" s="207">
        <f>入力ｼｰﾄ!$C$9</f>
        <v>0</v>
      </c>
      <c r="H43" s="209" t="s">
        <v>24</v>
      </c>
      <c r="I43" s="210">
        <f>入力ｼｰﾄ!$C$8</f>
        <v>0</v>
      </c>
      <c r="J43" s="210">
        <f>入力ｼｰﾄ!$K$9</f>
        <v>0</v>
      </c>
      <c r="K43" s="211" t="s">
        <v>24</v>
      </c>
      <c r="L43" s="208">
        <f>入力ｼｰﾄ!$K$8</f>
        <v>0</v>
      </c>
      <c r="M43" s="100">
        <f>入力ｼｰﾄ!$O198</f>
        <v>0</v>
      </c>
      <c r="N43" s="100">
        <f>入力ｼｰﾄ!$Q198</f>
        <v>0</v>
      </c>
      <c r="O43" s="101">
        <f>入力ｼｰﾄ!$S198</f>
        <v>0</v>
      </c>
      <c r="P43" s="102">
        <f>入力ｼｰﾄ!$AD198</f>
        <v>0</v>
      </c>
      <c r="Q43" s="103">
        <f>入力ｼｰﾄ!$AG198</f>
        <v>0</v>
      </c>
      <c r="R43" s="57" t="str">
        <f>入力ｼｰﾄ!$AO$15</f>
        <v xml:space="preserve"> </v>
      </c>
      <c r="S43" s="58" t="str">
        <f>入力ｼｰﾄ!$AO$18</f>
        <v xml:space="preserve"> </v>
      </c>
      <c r="T43" s="57">
        <f>入力ｼｰﾄ!$AC$8</f>
        <v>0</v>
      </c>
      <c r="U43" s="216">
        <f>入力ｼｰﾄ!$AP$25</f>
        <v>0</v>
      </c>
    </row>
  </sheetData>
  <protectedRanges>
    <protectedRange sqref="C5:Y26 C30:Y36 C37:U43" name="範囲1"/>
  </protectedRanges>
  <mergeCells count="34">
    <mergeCell ref="A2:A3"/>
    <mergeCell ref="V2:V3"/>
    <mergeCell ref="C2:D2"/>
    <mergeCell ref="G3:H3"/>
    <mergeCell ref="J3:K3"/>
    <mergeCell ref="U2:U3"/>
    <mergeCell ref="E2:F2"/>
    <mergeCell ref="G2:L2"/>
    <mergeCell ref="W27:Y27"/>
    <mergeCell ref="Q27:Q28"/>
    <mergeCell ref="R27:R28"/>
    <mergeCell ref="S27:S28"/>
    <mergeCell ref="T27:T28"/>
    <mergeCell ref="U27:U28"/>
    <mergeCell ref="V27:V28"/>
    <mergeCell ref="W2:Y2"/>
    <mergeCell ref="N2:N3"/>
    <mergeCell ref="O2:O3"/>
    <mergeCell ref="P2:P3"/>
    <mergeCell ref="Q2:Q3"/>
    <mergeCell ref="R2:R3"/>
    <mergeCell ref="S2:S3"/>
    <mergeCell ref="N27:N28"/>
    <mergeCell ref="O27:O28"/>
    <mergeCell ref="P27:P28"/>
    <mergeCell ref="M2:M3"/>
    <mergeCell ref="T2:T3"/>
    <mergeCell ref="C27:D27"/>
    <mergeCell ref="M27:M28"/>
    <mergeCell ref="A27:A28"/>
    <mergeCell ref="G28:H28"/>
    <mergeCell ref="J28:K28"/>
    <mergeCell ref="E27:F27"/>
    <mergeCell ref="G27:L27"/>
  </mergeCells>
  <phoneticPr fontId="2"/>
  <pageMargins left="0.59055118110236227" right="0.39370078740157483" top="0.59055118110236227" bottom="0.59055118110236227" header="0" footer="0"/>
  <pageSetup paperSize="9" scale="27" orientation="portrait" horizontalDpi="300" verticalDpi="300" r:id="rId1"/>
  <headerFooter alignWithMargins="0"/>
  <ignoredErrors>
    <ignoredError sqref="G5 J5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"/>
  <sheetViews>
    <sheetView showGridLines="0" zoomScaleNormal="100" zoomScaleSheetLayoutView="120" workbookViewId="0">
      <selection activeCell="B3" sqref="B3"/>
    </sheetView>
  </sheetViews>
  <sheetFormatPr defaultRowHeight="13.5"/>
  <cols>
    <col min="1" max="1" width="28.625" style="121" customWidth="1"/>
    <col min="2" max="5" width="15.125" style="121" customWidth="1"/>
    <col min="6" max="6" width="11.875" style="121" hidden="1" customWidth="1"/>
    <col min="7" max="7" width="9" style="121" hidden="1" customWidth="1"/>
    <col min="8" max="8" width="15.375" style="121" customWidth="1"/>
    <col min="9" max="16384" width="9" style="121"/>
  </cols>
  <sheetData>
    <row r="1" spans="1:8" ht="64.5" customHeight="1"/>
    <row r="2" spans="1:8" ht="20.25" customHeight="1">
      <c r="A2" s="120" t="s">
        <v>181</v>
      </c>
      <c r="B2" s="120" t="s">
        <v>255</v>
      </c>
      <c r="C2" s="120" t="s">
        <v>256</v>
      </c>
      <c r="D2" s="120" t="s">
        <v>257</v>
      </c>
      <c r="E2" s="120" t="s">
        <v>258</v>
      </c>
      <c r="F2" s="120" t="s">
        <v>258</v>
      </c>
      <c r="G2" s="120" t="s">
        <v>258</v>
      </c>
      <c r="H2" s="120" t="s">
        <v>292</v>
      </c>
    </row>
    <row r="3" spans="1:8" ht="24" customHeight="1">
      <c r="A3" s="120" t="str">
        <f>入力ｼｰﾄ!$C$9&amp;"中学校"</f>
        <v>中学校</v>
      </c>
      <c r="B3" s="120" t="str">
        <f>入力ｼｰﾄ!$AO$14</f>
        <v xml:space="preserve"> </v>
      </c>
      <c r="C3" s="120" t="str">
        <f>入力ｼｰﾄ!$AO$17</f>
        <v xml:space="preserve"> </v>
      </c>
      <c r="D3" s="120" t="str">
        <f>入力ｼｰﾄ!$AO$15</f>
        <v xml:space="preserve"> </v>
      </c>
      <c r="E3" s="120" t="str">
        <f>入力ｼｰﾄ!$AO$18</f>
        <v xml:space="preserve"> </v>
      </c>
      <c r="F3" s="120" t="str">
        <f>入力ｼｰﾄ!$AO$18</f>
        <v xml:space="preserve"> </v>
      </c>
      <c r="G3" s="120" t="str">
        <f>入力ｼｰﾄ!$AO$18</f>
        <v xml:space="preserve"> </v>
      </c>
      <c r="H3" s="120" t="str">
        <f>入力ｼｰﾄ!$AO$16</f>
        <v xml:space="preserve"> </v>
      </c>
    </row>
  </sheetData>
  <phoneticPr fontId="2"/>
  <conditionalFormatting sqref="B3:H3">
    <cfRule type="containsBlanks" dxfId="1" priority="60">
      <formula>LEN(TRIM(B3))=0</formula>
    </cfRule>
  </conditionalFormatting>
  <conditionalFormatting sqref="A3">
    <cfRule type="expression" dxfId="0" priority="3">
      <formula>G3=$G$2</formula>
    </cfRule>
  </conditionalFormatting>
  <printOptions horizontalCentered="1"/>
  <pageMargins left="0.70866141732283472" right="0.70866141732283472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01"/>
  <sheetViews>
    <sheetView showGridLines="0" zoomScaleNormal="100" workbookViewId="0"/>
  </sheetViews>
  <sheetFormatPr defaultRowHeight="13.5"/>
  <cols>
    <col min="1" max="53" width="2.625" style="1" customWidth="1"/>
    <col min="54" max="54" width="2.375" style="1" customWidth="1"/>
    <col min="55" max="56" width="9" style="1"/>
    <col min="57" max="57" width="0" style="1" hidden="1" customWidth="1"/>
    <col min="58" max="16384" width="9" style="1"/>
  </cols>
  <sheetData>
    <row r="1" spans="3:57" ht="6" customHeight="1"/>
    <row r="2" spans="3:57" ht="18.75">
      <c r="C2" s="5" t="s">
        <v>6</v>
      </c>
      <c r="D2" s="5"/>
      <c r="E2" s="5"/>
      <c r="F2" s="5"/>
      <c r="H2" s="15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L2" s="8"/>
      <c r="AM2" s="8"/>
      <c r="AQ2" s="8"/>
      <c r="AR2" s="8"/>
    </row>
    <row r="3" spans="3:57" ht="14.25">
      <c r="C3" s="222"/>
      <c r="D3" s="222"/>
      <c r="E3" s="287"/>
      <c r="F3" s="287"/>
      <c r="G3" s="287"/>
      <c r="H3" s="4"/>
      <c r="I3" s="3"/>
      <c r="J3" s="3"/>
      <c r="K3" s="3"/>
      <c r="L3" s="3" t="s">
        <v>298</v>
      </c>
      <c r="M3" s="3"/>
      <c r="N3" s="3"/>
      <c r="O3" s="341" t="s">
        <v>300</v>
      </c>
      <c r="P3" s="447"/>
      <c r="Q3" s="447"/>
      <c r="R3" s="3"/>
      <c r="S3" s="463" t="s">
        <v>12</v>
      </c>
      <c r="T3" s="464"/>
      <c r="U3" s="464"/>
      <c r="V3" s="464"/>
      <c r="W3" s="464"/>
      <c r="X3" s="464"/>
      <c r="Y3" s="464"/>
      <c r="Z3" s="464"/>
      <c r="AA3" s="465"/>
      <c r="AB3" s="3"/>
      <c r="AC3" s="3" t="s">
        <v>8</v>
      </c>
      <c r="AD3" s="3"/>
      <c r="AF3" s="341" t="s">
        <v>9</v>
      </c>
      <c r="AG3" s="447"/>
      <c r="AH3" s="447"/>
      <c r="AL3" s="311" t="s">
        <v>10</v>
      </c>
      <c r="AM3" s="312"/>
      <c r="AQ3" s="309" t="s">
        <v>11</v>
      </c>
      <c r="AR3" s="312"/>
      <c r="BE3" s="1" t="s">
        <v>7</v>
      </c>
    </row>
    <row r="4" spans="3:57" ht="14.25" customHeight="1">
      <c r="C4" s="222"/>
      <c r="D4" s="222"/>
      <c r="E4" s="222"/>
      <c r="F4" s="222"/>
      <c r="G4" s="222"/>
      <c r="H4" s="151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L4" s="313"/>
      <c r="AM4" s="314"/>
      <c r="AQ4" s="315"/>
      <c r="AR4" s="314"/>
      <c r="BE4" s="1" t="s">
        <v>12</v>
      </c>
    </row>
    <row r="5" spans="3:57" ht="14.25" thickBot="1">
      <c r="BE5" s="1" t="s">
        <v>13</v>
      </c>
    </row>
    <row r="6" spans="3:57" ht="13.5" customHeight="1">
      <c r="C6" s="244" t="s">
        <v>14</v>
      </c>
      <c r="D6" s="245"/>
      <c r="E6" s="245"/>
      <c r="F6" s="245"/>
      <c r="G6" s="245"/>
      <c r="H6" s="245"/>
      <c r="I6" s="245"/>
      <c r="J6" s="246"/>
      <c r="K6" s="334" t="s">
        <v>14</v>
      </c>
      <c r="L6" s="335"/>
      <c r="M6" s="335"/>
      <c r="N6" s="336"/>
      <c r="O6" s="325" t="s">
        <v>15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245" t="s">
        <v>16</v>
      </c>
      <c r="AD6" s="245"/>
      <c r="AE6" s="245"/>
      <c r="AF6" s="245"/>
      <c r="AG6" s="245"/>
      <c r="AH6" s="245"/>
      <c r="AI6" s="318"/>
      <c r="BE6" s="1" t="s">
        <v>17</v>
      </c>
    </row>
    <row r="7" spans="3:57">
      <c r="C7" s="448" t="s">
        <v>18</v>
      </c>
      <c r="D7" s="304"/>
      <c r="E7" s="304"/>
      <c r="F7" s="304"/>
      <c r="G7" s="304"/>
      <c r="H7" s="304"/>
      <c r="I7" s="304"/>
      <c r="J7" s="305"/>
      <c r="K7" s="337" t="s">
        <v>19</v>
      </c>
      <c r="L7" s="338"/>
      <c r="M7" s="338"/>
      <c r="N7" s="339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295"/>
      <c r="AD7" s="295"/>
      <c r="AE7" s="295"/>
      <c r="AF7" s="295"/>
      <c r="AG7" s="295"/>
      <c r="AH7" s="295"/>
      <c r="AI7" s="319"/>
      <c r="BE7" s="1" t="s">
        <v>20</v>
      </c>
    </row>
    <row r="8" spans="3:57">
      <c r="C8" s="449" t="s">
        <v>273</v>
      </c>
      <c r="D8" s="450"/>
      <c r="E8" s="450"/>
      <c r="F8" s="450"/>
      <c r="G8" s="450"/>
      <c r="H8" s="450"/>
      <c r="I8" s="451" t="s">
        <v>21</v>
      </c>
      <c r="J8" s="452"/>
      <c r="K8" s="331" t="s">
        <v>272</v>
      </c>
      <c r="L8" s="332"/>
      <c r="M8" s="332"/>
      <c r="N8" s="333"/>
      <c r="O8" s="149" t="s">
        <v>22</v>
      </c>
      <c r="P8" s="327" t="s">
        <v>275</v>
      </c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299" t="s">
        <v>277</v>
      </c>
      <c r="AD8" s="299"/>
      <c r="AE8" s="299"/>
      <c r="AF8" s="299"/>
      <c r="AG8" s="299"/>
      <c r="AH8" s="299"/>
      <c r="AI8" s="320"/>
      <c r="BE8" s="1" t="s">
        <v>23</v>
      </c>
    </row>
    <row r="9" spans="3:57">
      <c r="C9" s="449" t="s">
        <v>274</v>
      </c>
      <c r="D9" s="450"/>
      <c r="E9" s="450"/>
      <c r="F9" s="450"/>
      <c r="G9" s="450"/>
      <c r="H9" s="450"/>
      <c r="I9" s="451" t="s">
        <v>24</v>
      </c>
      <c r="J9" s="452"/>
      <c r="K9" s="316" t="s">
        <v>271</v>
      </c>
      <c r="L9" s="316"/>
      <c r="M9" s="316"/>
      <c r="N9" s="316"/>
      <c r="O9" s="327" t="s">
        <v>276</v>
      </c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1"/>
      <c r="AD9" s="321"/>
      <c r="AE9" s="321"/>
      <c r="AF9" s="321"/>
      <c r="AG9" s="321"/>
      <c r="AH9" s="321"/>
      <c r="AI9" s="322"/>
      <c r="BE9" s="1" t="s">
        <v>25</v>
      </c>
    </row>
    <row r="10" spans="3:57" ht="14.25" thickBot="1">
      <c r="C10" s="460"/>
      <c r="D10" s="360"/>
      <c r="E10" s="360"/>
      <c r="F10" s="360"/>
      <c r="G10" s="360"/>
      <c r="H10" s="360"/>
      <c r="I10" s="461"/>
      <c r="J10" s="377"/>
      <c r="K10" s="317"/>
      <c r="L10" s="317"/>
      <c r="M10" s="317"/>
      <c r="N10" s="317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3"/>
      <c r="AD10" s="323"/>
      <c r="AE10" s="323"/>
      <c r="AF10" s="323"/>
      <c r="AG10" s="323"/>
      <c r="AH10" s="323"/>
      <c r="AI10" s="324"/>
      <c r="BE10" s="1" t="s">
        <v>26</v>
      </c>
    </row>
    <row r="11" spans="3:57">
      <c r="AC11" s="1" t="s">
        <v>278</v>
      </c>
      <c r="BE11" s="1" t="s">
        <v>27</v>
      </c>
    </row>
    <row r="12" spans="3:57" ht="14.25" thickBot="1">
      <c r="Y12" s="466" t="s">
        <v>28</v>
      </c>
      <c r="Z12" s="466"/>
      <c r="AA12" s="466"/>
      <c r="AB12" s="466"/>
      <c r="AC12" s="466"/>
      <c r="AD12" s="466"/>
      <c r="AE12" s="466"/>
      <c r="BE12" s="1" t="s">
        <v>29</v>
      </c>
    </row>
    <row r="13" spans="3:57">
      <c r="C13" s="244" t="s">
        <v>30</v>
      </c>
      <c r="D13" s="245"/>
      <c r="E13" s="245"/>
      <c r="F13" s="245"/>
      <c r="G13" s="246"/>
      <c r="H13" s="245" t="s">
        <v>31</v>
      </c>
      <c r="I13" s="245"/>
      <c r="J13" s="246"/>
      <c r="K13" s="453" t="s">
        <v>32</v>
      </c>
      <c r="L13" s="453"/>
      <c r="M13" s="453"/>
      <c r="N13" s="454"/>
      <c r="O13" s="288" t="s">
        <v>14</v>
      </c>
      <c r="P13" s="289"/>
      <c r="Q13" s="289"/>
      <c r="R13" s="289"/>
      <c r="S13" s="289"/>
      <c r="T13" s="289"/>
      <c r="U13" s="290"/>
      <c r="V13" s="297" t="s">
        <v>33</v>
      </c>
      <c r="W13" s="297"/>
      <c r="X13" s="297"/>
      <c r="Y13" s="297"/>
      <c r="Z13" s="297"/>
      <c r="AA13" s="297"/>
      <c r="AB13" s="298"/>
      <c r="AC13" s="297" t="s">
        <v>34</v>
      </c>
      <c r="AD13" s="297"/>
      <c r="AE13" s="297"/>
      <c r="AF13" s="297"/>
      <c r="AG13" s="297"/>
      <c r="AH13" s="297"/>
      <c r="AI13" s="456"/>
      <c r="BE13" s="1" t="s">
        <v>35</v>
      </c>
    </row>
    <row r="14" spans="3:57">
      <c r="C14" s="247"/>
      <c r="D14" s="248"/>
      <c r="E14" s="248"/>
      <c r="F14" s="248"/>
      <c r="G14" s="249"/>
      <c r="H14" s="248"/>
      <c r="I14" s="248"/>
      <c r="J14" s="249"/>
      <c r="K14" s="321"/>
      <c r="L14" s="321"/>
      <c r="M14" s="321"/>
      <c r="N14" s="455"/>
      <c r="O14" s="291" t="s">
        <v>36</v>
      </c>
      <c r="P14" s="292"/>
      <c r="Q14" s="292"/>
      <c r="R14" s="292"/>
      <c r="S14" s="292"/>
      <c r="T14" s="292"/>
      <c r="U14" s="293"/>
      <c r="V14" s="299" t="s">
        <v>37</v>
      </c>
      <c r="W14" s="299"/>
      <c r="X14" s="299"/>
      <c r="Y14" s="299"/>
      <c r="Z14" s="299"/>
      <c r="AA14" s="299"/>
      <c r="AB14" s="300"/>
      <c r="AC14" s="457" t="s">
        <v>38</v>
      </c>
      <c r="AD14" s="457"/>
      <c r="AE14" s="457"/>
      <c r="AF14" s="457"/>
      <c r="AG14" s="457"/>
      <c r="AH14" s="457"/>
      <c r="AI14" s="322"/>
      <c r="BE14" s="1" t="s">
        <v>39</v>
      </c>
    </row>
    <row r="15" spans="3:57">
      <c r="C15" s="462"/>
      <c r="D15" s="295"/>
      <c r="E15" s="295"/>
      <c r="F15" s="295"/>
      <c r="G15" s="296"/>
      <c r="H15" s="295"/>
      <c r="I15" s="295"/>
      <c r="J15" s="296"/>
      <c r="K15" s="301"/>
      <c r="L15" s="301"/>
      <c r="M15" s="301"/>
      <c r="N15" s="302"/>
      <c r="O15" s="294"/>
      <c r="P15" s="295"/>
      <c r="Q15" s="295"/>
      <c r="R15" s="295"/>
      <c r="S15" s="295"/>
      <c r="T15" s="295"/>
      <c r="U15" s="296"/>
      <c r="V15" s="301"/>
      <c r="W15" s="301"/>
      <c r="X15" s="301"/>
      <c r="Y15" s="301"/>
      <c r="Z15" s="301"/>
      <c r="AA15" s="301"/>
      <c r="AB15" s="302"/>
      <c r="AC15" s="301"/>
      <c r="AD15" s="301"/>
      <c r="AE15" s="301"/>
      <c r="AF15" s="301"/>
      <c r="AG15" s="301"/>
      <c r="AH15" s="301"/>
      <c r="AI15" s="458"/>
      <c r="BE15" s="1" t="s">
        <v>40</v>
      </c>
    </row>
    <row r="16" spans="3:57">
      <c r="C16" s="459" t="s">
        <v>41</v>
      </c>
      <c r="D16" s="292"/>
      <c r="E16" s="292"/>
      <c r="F16" s="292"/>
      <c r="G16" s="292"/>
      <c r="H16" s="292"/>
      <c r="I16" s="292"/>
      <c r="J16" s="293"/>
      <c r="K16" s="291" t="s">
        <v>42</v>
      </c>
      <c r="L16" s="292"/>
      <c r="M16" s="292"/>
      <c r="N16" s="292"/>
      <c r="O16" s="292"/>
      <c r="P16" s="292"/>
      <c r="Q16" s="293"/>
      <c r="R16" s="299" t="s">
        <v>43</v>
      </c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320"/>
      <c r="BE16" s="1" t="s">
        <v>44</v>
      </c>
    </row>
    <row r="17" spans="1:57" ht="14.25" thickBot="1">
      <c r="C17" s="250"/>
      <c r="D17" s="251"/>
      <c r="E17" s="251"/>
      <c r="F17" s="251"/>
      <c r="G17" s="251"/>
      <c r="H17" s="251"/>
      <c r="I17" s="251"/>
      <c r="J17" s="252"/>
      <c r="K17" s="271"/>
      <c r="L17" s="251"/>
      <c r="M17" s="251"/>
      <c r="N17" s="251"/>
      <c r="O17" s="251"/>
      <c r="P17" s="251"/>
      <c r="Q17" s="252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4"/>
      <c r="BE17" s="1" t="s">
        <v>45</v>
      </c>
    </row>
    <row r="18" spans="1:57">
      <c r="BE18" s="1" t="s">
        <v>46</v>
      </c>
    </row>
    <row r="19" spans="1:57" ht="14.25" thickBot="1">
      <c r="Y19" s="243" t="s">
        <v>292</v>
      </c>
      <c r="Z19" s="330"/>
      <c r="AA19" s="330"/>
      <c r="AB19" s="330"/>
      <c r="AC19" s="330"/>
      <c r="AD19" s="330"/>
      <c r="AE19" s="330"/>
      <c r="BE19" s="1" t="s">
        <v>48</v>
      </c>
    </row>
    <row r="20" spans="1:57" ht="13.5" customHeight="1">
      <c r="C20" s="244" t="s">
        <v>30</v>
      </c>
      <c r="D20" s="245"/>
      <c r="E20" s="245"/>
      <c r="F20" s="245"/>
      <c r="G20" s="246"/>
      <c r="H20" s="253" t="s">
        <v>293</v>
      </c>
      <c r="I20" s="254"/>
      <c r="J20" s="254"/>
      <c r="K20" s="255"/>
      <c r="L20" s="258" t="s">
        <v>14</v>
      </c>
      <c r="M20" s="259"/>
      <c r="N20" s="259"/>
      <c r="O20" s="259"/>
      <c r="P20" s="259"/>
      <c r="Q20" s="259"/>
      <c r="R20" s="260"/>
      <c r="S20" s="261" t="s">
        <v>297</v>
      </c>
      <c r="T20" s="261"/>
      <c r="U20" s="261"/>
      <c r="V20" s="261"/>
      <c r="W20" s="261"/>
      <c r="X20" s="261"/>
      <c r="Y20" s="262"/>
      <c r="Z20" s="263" t="s">
        <v>296</v>
      </c>
      <c r="AA20" s="261"/>
      <c r="AB20" s="261"/>
      <c r="AC20" s="261"/>
      <c r="AD20" s="261"/>
      <c r="AE20" s="261"/>
      <c r="AF20" s="264"/>
      <c r="AG20" s="265" t="s">
        <v>52</v>
      </c>
      <c r="AH20" s="266"/>
      <c r="AI20" s="267"/>
      <c r="BE20" s="1" t="s">
        <v>53</v>
      </c>
    </row>
    <row r="21" spans="1:57">
      <c r="C21" s="247"/>
      <c r="D21" s="248"/>
      <c r="E21" s="248"/>
      <c r="F21" s="248"/>
      <c r="G21" s="249"/>
      <c r="H21" s="256"/>
      <c r="I21" s="256"/>
      <c r="J21" s="256"/>
      <c r="K21" s="256"/>
      <c r="L21" s="268" t="s">
        <v>36</v>
      </c>
      <c r="M21" s="269"/>
      <c r="N21" s="269"/>
      <c r="O21" s="269"/>
      <c r="P21" s="269"/>
      <c r="Q21" s="269"/>
      <c r="R21" s="270"/>
      <c r="S21" s="273" t="s">
        <v>294</v>
      </c>
      <c r="T21" s="273"/>
      <c r="U21" s="273"/>
      <c r="V21" s="273"/>
      <c r="W21" s="273"/>
      <c r="X21" s="273"/>
      <c r="Y21" s="274"/>
      <c r="Z21" s="277" t="s">
        <v>295</v>
      </c>
      <c r="AA21" s="273"/>
      <c r="AB21" s="273"/>
      <c r="AC21" s="273"/>
      <c r="AD21" s="273"/>
      <c r="AE21" s="273"/>
      <c r="AF21" s="278"/>
      <c r="AG21" s="281" t="s">
        <v>89</v>
      </c>
      <c r="AH21" s="282"/>
      <c r="AI21" s="283"/>
      <c r="BE21" s="1" t="s">
        <v>56</v>
      </c>
    </row>
    <row r="22" spans="1:57" ht="14.25" thickBot="1">
      <c r="C22" s="250"/>
      <c r="D22" s="251"/>
      <c r="E22" s="251"/>
      <c r="F22" s="251"/>
      <c r="G22" s="252"/>
      <c r="H22" s="257"/>
      <c r="I22" s="257"/>
      <c r="J22" s="257"/>
      <c r="K22" s="257"/>
      <c r="L22" s="271"/>
      <c r="M22" s="251"/>
      <c r="N22" s="251"/>
      <c r="O22" s="251"/>
      <c r="P22" s="251"/>
      <c r="Q22" s="251"/>
      <c r="R22" s="272"/>
      <c r="S22" s="275"/>
      <c r="T22" s="275"/>
      <c r="U22" s="275"/>
      <c r="V22" s="275"/>
      <c r="W22" s="275"/>
      <c r="X22" s="275"/>
      <c r="Y22" s="276"/>
      <c r="Z22" s="279"/>
      <c r="AA22" s="275"/>
      <c r="AB22" s="275"/>
      <c r="AC22" s="275"/>
      <c r="AD22" s="275"/>
      <c r="AE22" s="275"/>
      <c r="AF22" s="280"/>
      <c r="AG22" s="284"/>
      <c r="AH22" s="285"/>
      <c r="AI22" s="286"/>
      <c r="AL22" s="329" t="s">
        <v>57</v>
      </c>
      <c r="AM22" s="329"/>
      <c r="AN22" s="329"/>
      <c r="AO22" s="329"/>
      <c r="AP22" s="329"/>
      <c r="AQ22" s="329"/>
      <c r="BE22" s="1" t="s">
        <v>58</v>
      </c>
    </row>
    <row r="23" spans="1:57">
      <c r="AL23" s="303" t="s">
        <v>59</v>
      </c>
      <c r="AM23" s="304"/>
      <c r="AN23" s="305"/>
      <c r="AO23" s="306" t="s">
        <v>60</v>
      </c>
      <c r="AP23" s="307"/>
      <c r="AQ23" s="307"/>
      <c r="AR23" s="307"/>
      <c r="AS23" s="307"/>
      <c r="AT23" s="308"/>
      <c r="AU23" s="306" t="s">
        <v>61</v>
      </c>
      <c r="AV23" s="307"/>
      <c r="AW23" s="307"/>
      <c r="AX23" s="307"/>
      <c r="AY23" s="307"/>
      <c r="AZ23" s="307"/>
      <c r="BA23" s="308"/>
    </row>
    <row r="24" spans="1:57" ht="23.25" customHeight="1" thickBot="1">
      <c r="Y24" s="243" t="s">
        <v>47</v>
      </c>
      <c r="Z24" s="330"/>
      <c r="AA24" s="330"/>
      <c r="AB24" s="330"/>
      <c r="AC24" s="330"/>
      <c r="AD24" s="330"/>
      <c r="AE24" s="330"/>
      <c r="AL24" s="309" t="s">
        <v>32</v>
      </c>
      <c r="AM24" s="299"/>
      <c r="AN24" s="300"/>
      <c r="AO24" s="309" t="s">
        <v>63</v>
      </c>
      <c r="AP24" s="299"/>
      <c r="AQ24" s="299"/>
      <c r="AR24" s="299"/>
      <c r="AS24" s="299"/>
      <c r="AT24" s="300"/>
      <c r="AU24" s="309" t="s">
        <v>64</v>
      </c>
      <c r="AV24" s="299"/>
      <c r="AW24" s="299"/>
      <c r="AX24" s="299"/>
      <c r="AY24" s="299"/>
      <c r="AZ24" s="299"/>
      <c r="BA24" s="300"/>
    </row>
    <row r="25" spans="1:57" ht="13.5" customHeight="1">
      <c r="C25" s="371" t="s">
        <v>49</v>
      </c>
      <c r="D25" s="372"/>
      <c r="E25" s="372"/>
      <c r="F25" s="372"/>
      <c r="G25" s="372"/>
      <c r="H25" s="373"/>
      <c r="I25" s="378" t="s">
        <v>50</v>
      </c>
      <c r="J25" s="379"/>
      <c r="K25" s="379"/>
      <c r="L25" s="379"/>
      <c r="M25" s="379"/>
      <c r="N25" s="380"/>
      <c r="O25" s="387" t="s">
        <v>51</v>
      </c>
      <c r="P25" s="372"/>
      <c r="Q25" s="372"/>
      <c r="R25" s="373"/>
      <c r="S25" s="388" t="s">
        <v>14</v>
      </c>
      <c r="T25" s="389"/>
      <c r="U25" s="389"/>
      <c r="V25" s="265"/>
      <c r="W25" s="349" t="s">
        <v>282</v>
      </c>
      <c r="X25" s="350"/>
      <c r="Y25" s="350"/>
      <c r="Z25" s="350"/>
      <c r="AA25" s="351"/>
      <c r="AB25" s="350" t="s">
        <v>281</v>
      </c>
      <c r="AC25" s="350"/>
      <c r="AD25" s="350"/>
      <c r="AE25" s="350"/>
      <c r="AF25" s="351"/>
      <c r="AG25" s="266" t="s">
        <v>52</v>
      </c>
      <c r="AH25" s="266"/>
      <c r="AI25" s="267"/>
      <c r="AL25" s="310"/>
      <c r="AM25" s="301"/>
      <c r="AN25" s="302"/>
      <c r="AO25" s="310"/>
      <c r="AP25" s="301"/>
      <c r="AQ25" s="301"/>
      <c r="AR25" s="301"/>
      <c r="AS25" s="301"/>
      <c r="AT25" s="302"/>
      <c r="AU25" s="310"/>
      <c r="AV25" s="301"/>
      <c r="AW25" s="301"/>
      <c r="AX25" s="301"/>
      <c r="AY25" s="301"/>
      <c r="AZ25" s="301"/>
      <c r="BA25" s="302"/>
    </row>
    <row r="26" spans="1:57">
      <c r="C26" s="374"/>
      <c r="D26" s="353"/>
      <c r="E26" s="353"/>
      <c r="F26" s="353"/>
      <c r="G26" s="353"/>
      <c r="H26" s="375"/>
      <c r="I26" s="381"/>
      <c r="J26" s="382"/>
      <c r="K26" s="382"/>
      <c r="L26" s="382"/>
      <c r="M26" s="382"/>
      <c r="N26" s="383"/>
      <c r="O26" s="352"/>
      <c r="P26" s="353"/>
      <c r="Q26" s="353"/>
      <c r="R26" s="375"/>
      <c r="S26" s="352" t="s">
        <v>54</v>
      </c>
      <c r="T26" s="353"/>
      <c r="U26" s="353"/>
      <c r="V26" s="353"/>
      <c r="W26" s="356" t="s">
        <v>279</v>
      </c>
      <c r="X26" s="357"/>
      <c r="Y26" s="357"/>
      <c r="Z26" s="357"/>
      <c r="AA26" s="358"/>
      <c r="AB26" s="357" t="s">
        <v>280</v>
      </c>
      <c r="AC26" s="357"/>
      <c r="AD26" s="357"/>
      <c r="AE26" s="357"/>
      <c r="AF26" s="357"/>
      <c r="AG26" s="362" t="s">
        <v>55</v>
      </c>
      <c r="AH26" s="362"/>
      <c r="AI26" s="363"/>
      <c r="AL26" s="237" t="s">
        <v>75</v>
      </c>
      <c r="AM26" s="238"/>
      <c r="AN26" s="238"/>
      <c r="AO26" s="239"/>
      <c r="AP26" s="240" t="s">
        <v>76</v>
      </c>
      <c r="AQ26" s="241"/>
      <c r="AR26" s="241"/>
      <c r="AS26" s="241"/>
      <c r="AT26" s="241"/>
      <c r="AU26" s="241"/>
      <c r="AV26" s="241"/>
      <c r="AW26" s="241"/>
      <c r="AX26" s="242"/>
    </row>
    <row r="27" spans="1:57" ht="14.25" thickBot="1">
      <c r="C27" s="376"/>
      <c r="D27" s="355"/>
      <c r="E27" s="355"/>
      <c r="F27" s="355"/>
      <c r="G27" s="355"/>
      <c r="H27" s="377"/>
      <c r="I27" s="384"/>
      <c r="J27" s="385"/>
      <c r="K27" s="385"/>
      <c r="L27" s="385"/>
      <c r="M27" s="385"/>
      <c r="N27" s="386"/>
      <c r="O27" s="354"/>
      <c r="P27" s="355"/>
      <c r="Q27" s="355"/>
      <c r="R27" s="377"/>
      <c r="S27" s="354"/>
      <c r="T27" s="355"/>
      <c r="U27" s="355"/>
      <c r="V27" s="355"/>
      <c r="W27" s="359"/>
      <c r="X27" s="360"/>
      <c r="Y27" s="360"/>
      <c r="Z27" s="360"/>
      <c r="AA27" s="361"/>
      <c r="AB27" s="360"/>
      <c r="AC27" s="360"/>
      <c r="AD27" s="360"/>
      <c r="AE27" s="360"/>
      <c r="AF27" s="360"/>
      <c r="AG27" s="364"/>
      <c r="AH27" s="364"/>
      <c r="AI27" s="365"/>
    </row>
    <row r="28" spans="1:57" ht="14.25" thickBot="1">
      <c r="A28" s="233"/>
      <c r="B28" s="233"/>
      <c r="C28" s="146"/>
      <c r="D28" s="146"/>
      <c r="E28" s="146"/>
      <c r="F28" s="146"/>
      <c r="G28" s="146"/>
      <c r="H28" s="146"/>
      <c r="I28" s="146"/>
      <c r="J28" s="146"/>
      <c r="K28" s="133"/>
      <c r="L28" s="133"/>
      <c r="M28" s="133"/>
      <c r="N28" s="133"/>
      <c r="O28" s="133"/>
      <c r="P28" s="133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L28" s="243" t="s">
        <v>81</v>
      </c>
      <c r="AM28" s="243"/>
      <c r="AN28" s="243"/>
      <c r="AO28" s="243"/>
      <c r="AP28" s="243"/>
      <c r="AQ28" s="243"/>
      <c r="AR28" s="243"/>
    </row>
    <row r="29" spans="1:57" ht="18" thickBot="1">
      <c r="A29" s="233"/>
      <c r="B29" s="233"/>
      <c r="C29" s="369" t="s">
        <v>62</v>
      </c>
      <c r="D29" s="370"/>
      <c r="E29" s="370"/>
      <c r="F29" s="370"/>
      <c r="G29" s="370"/>
      <c r="H29" s="370"/>
      <c r="I29" s="370"/>
      <c r="J29" s="370"/>
      <c r="K29" s="133"/>
      <c r="L29" s="133"/>
      <c r="M29" s="133"/>
      <c r="N29" s="133"/>
      <c r="O29" s="133"/>
      <c r="P29" s="133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L29" s="371" t="s">
        <v>49</v>
      </c>
      <c r="AM29" s="372"/>
      <c r="AN29" s="372"/>
      <c r="AO29" s="372"/>
      <c r="AP29" s="372"/>
      <c r="AQ29" s="373"/>
      <c r="AR29" s="378" t="s">
        <v>50</v>
      </c>
      <c r="AS29" s="420"/>
      <c r="AT29" s="420"/>
      <c r="AU29" s="420"/>
      <c r="AV29" s="420"/>
      <c r="AW29" s="404"/>
      <c r="AX29" s="387" t="s">
        <v>51</v>
      </c>
      <c r="AY29" s="372"/>
      <c r="AZ29" s="372"/>
      <c r="BA29" s="485"/>
      <c r="BB29" s="144"/>
    </row>
    <row r="30" spans="1:57">
      <c r="B30" s="2"/>
      <c r="C30" s="244" t="s">
        <v>65</v>
      </c>
      <c r="D30" s="245"/>
      <c r="E30" s="245"/>
      <c r="F30" s="246"/>
      <c r="G30" s="288" t="s">
        <v>66</v>
      </c>
      <c r="H30" s="289"/>
      <c r="I30" s="289"/>
      <c r="J30" s="289"/>
      <c r="K30" s="289"/>
      <c r="L30" s="289"/>
      <c r="M30" s="289"/>
      <c r="N30" s="290"/>
      <c r="O30" s="325" t="s">
        <v>67</v>
      </c>
      <c r="P30" s="325"/>
      <c r="Q30" s="325" t="s">
        <v>68</v>
      </c>
      <c r="R30" s="325"/>
      <c r="S30" s="325" t="s">
        <v>69</v>
      </c>
      <c r="T30" s="325"/>
      <c r="U30" s="325"/>
      <c r="V30" s="325"/>
      <c r="W30" s="325"/>
      <c r="X30" s="325"/>
      <c r="Y30" s="399" t="s">
        <v>70</v>
      </c>
      <c r="Z30" s="325"/>
      <c r="AA30" s="325"/>
      <c r="AB30" s="325"/>
      <c r="AC30" s="325"/>
      <c r="AD30" s="266" t="s">
        <v>71</v>
      </c>
      <c r="AE30" s="266"/>
      <c r="AF30" s="266"/>
      <c r="AG30" s="266" t="s">
        <v>72</v>
      </c>
      <c r="AH30" s="266"/>
      <c r="AI30" s="267"/>
      <c r="AL30" s="374"/>
      <c r="AM30" s="353"/>
      <c r="AN30" s="353"/>
      <c r="AO30" s="353"/>
      <c r="AP30" s="353"/>
      <c r="AQ30" s="375"/>
      <c r="AR30" s="405"/>
      <c r="AS30" s="422"/>
      <c r="AT30" s="422"/>
      <c r="AU30" s="422"/>
      <c r="AV30" s="422"/>
      <c r="AW30" s="406"/>
      <c r="AX30" s="352"/>
      <c r="AY30" s="353"/>
      <c r="AZ30" s="353"/>
      <c r="BA30" s="486"/>
      <c r="BB30" s="144"/>
    </row>
    <row r="31" spans="1:57" ht="14.25" thickBot="1">
      <c r="C31" s="247"/>
      <c r="D31" s="248"/>
      <c r="E31" s="248"/>
      <c r="F31" s="249"/>
      <c r="G31" s="291" t="s">
        <v>73</v>
      </c>
      <c r="H31" s="292"/>
      <c r="I31" s="292"/>
      <c r="J31" s="293"/>
      <c r="K31" s="248" t="s">
        <v>74</v>
      </c>
      <c r="L31" s="248"/>
      <c r="M31" s="248"/>
      <c r="N31" s="249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400"/>
      <c r="AE31" s="400"/>
      <c r="AF31" s="400"/>
      <c r="AG31" s="400"/>
      <c r="AH31" s="400"/>
      <c r="AI31" s="402"/>
      <c r="AL31" s="376"/>
      <c r="AM31" s="355"/>
      <c r="AN31" s="355"/>
      <c r="AO31" s="355"/>
      <c r="AP31" s="355"/>
      <c r="AQ31" s="377"/>
      <c r="AR31" s="407"/>
      <c r="AS31" s="424"/>
      <c r="AT31" s="424"/>
      <c r="AU31" s="424"/>
      <c r="AV31" s="424"/>
      <c r="AW31" s="408"/>
      <c r="AX31" s="354"/>
      <c r="AY31" s="355"/>
      <c r="AZ31" s="355"/>
      <c r="BA31" s="487"/>
      <c r="BB31" s="144"/>
    </row>
    <row r="32" spans="1:57" ht="14.25" thickBot="1">
      <c r="C32" s="247"/>
      <c r="D32" s="248"/>
      <c r="E32" s="248"/>
      <c r="F32" s="249"/>
      <c r="G32" s="271"/>
      <c r="H32" s="251"/>
      <c r="I32" s="251"/>
      <c r="J32" s="252"/>
      <c r="K32" s="251"/>
      <c r="L32" s="251"/>
      <c r="M32" s="251"/>
      <c r="N32" s="252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401"/>
      <c r="AE32" s="401"/>
      <c r="AF32" s="401"/>
      <c r="AG32" s="401"/>
      <c r="AH32" s="401"/>
      <c r="AI32" s="403"/>
      <c r="AL32" s="492" t="s">
        <v>14</v>
      </c>
      <c r="AM32" s="389"/>
      <c r="AN32" s="389"/>
      <c r="AO32" s="265"/>
      <c r="AP32" s="349" t="s">
        <v>286</v>
      </c>
      <c r="AQ32" s="350"/>
      <c r="AR32" s="350"/>
      <c r="AS32" s="350"/>
      <c r="AT32" s="351"/>
      <c r="AU32" s="349" t="s">
        <v>287</v>
      </c>
      <c r="AV32" s="350"/>
      <c r="AW32" s="350"/>
      <c r="AX32" s="350"/>
      <c r="AY32" s="351"/>
      <c r="AZ32" s="266" t="s">
        <v>52</v>
      </c>
      <c r="BA32" s="266"/>
      <c r="BB32" s="267"/>
      <c r="BC32" s="145"/>
    </row>
    <row r="33" spans="2:55">
      <c r="C33" s="244" t="s">
        <v>77</v>
      </c>
      <c r="D33" s="245"/>
      <c r="E33" s="245"/>
      <c r="F33" s="246"/>
      <c r="G33" s="349" t="s">
        <v>78</v>
      </c>
      <c r="H33" s="350"/>
      <c r="I33" s="350"/>
      <c r="J33" s="351"/>
      <c r="K33" s="350" t="s">
        <v>79</v>
      </c>
      <c r="L33" s="350"/>
      <c r="M33" s="350"/>
      <c r="N33" s="351"/>
      <c r="O33" s="340">
        <v>3</v>
      </c>
      <c r="P33" s="340"/>
      <c r="Q33" s="340" t="s">
        <v>80</v>
      </c>
      <c r="R33" s="340"/>
      <c r="S33" s="343">
        <v>37828</v>
      </c>
      <c r="T33" s="343"/>
      <c r="U33" s="343"/>
      <c r="V33" s="343"/>
      <c r="W33" s="343"/>
      <c r="X33" s="343"/>
      <c r="Y33" s="346">
        <v>123456789</v>
      </c>
      <c r="Z33" s="346"/>
      <c r="AA33" s="346"/>
      <c r="AB33" s="346"/>
      <c r="AC33" s="346"/>
      <c r="AD33" s="346">
        <v>168</v>
      </c>
      <c r="AE33" s="346"/>
      <c r="AF33" s="346"/>
      <c r="AG33" s="346">
        <v>100</v>
      </c>
      <c r="AH33" s="346"/>
      <c r="AI33" s="366"/>
      <c r="AL33" s="488" t="s">
        <v>54</v>
      </c>
      <c r="AM33" s="489"/>
      <c r="AN33" s="489"/>
      <c r="AO33" s="452"/>
      <c r="AP33" s="490" t="s">
        <v>284</v>
      </c>
      <c r="AQ33" s="450"/>
      <c r="AR33" s="450"/>
      <c r="AS33" s="450"/>
      <c r="AT33" s="491"/>
      <c r="AU33" s="490" t="s">
        <v>285</v>
      </c>
      <c r="AV33" s="450"/>
      <c r="AW33" s="450"/>
      <c r="AX33" s="450"/>
      <c r="AY33" s="491"/>
      <c r="AZ33" s="362" t="s">
        <v>89</v>
      </c>
      <c r="BA33" s="362"/>
      <c r="BB33" s="363"/>
      <c r="BC33" s="145"/>
    </row>
    <row r="34" spans="2:55" ht="14.25" thickBot="1">
      <c r="C34" s="247"/>
      <c r="D34" s="248"/>
      <c r="E34" s="248"/>
      <c r="F34" s="249"/>
      <c r="G34" s="356" t="s">
        <v>82</v>
      </c>
      <c r="H34" s="357"/>
      <c r="I34" s="357"/>
      <c r="J34" s="358"/>
      <c r="K34" s="357" t="s">
        <v>83</v>
      </c>
      <c r="L34" s="357"/>
      <c r="M34" s="357"/>
      <c r="N34" s="358"/>
      <c r="O34" s="341"/>
      <c r="P34" s="341"/>
      <c r="Q34" s="341"/>
      <c r="R34" s="341"/>
      <c r="S34" s="344"/>
      <c r="T34" s="344"/>
      <c r="U34" s="344"/>
      <c r="V34" s="344"/>
      <c r="W34" s="344"/>
      <c r="X34" s="344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67"/>
      <c r="AL34" s="376"/>
      <c r="AM34" s="355"/>
      <c r="AN34" s="355"/>
      <c r="AO34" s="377"/>
      <c r="AP34" s="359"/>
      <c r="AQ34" s="360"/>
      <c r="AR34" s="360"/>
      <c r="AS34" s="360"/>
      <c r="AT34" s="361"/>
      <c r="AU34" s="359"/>
      <c r="AV34" s="360"/>
      <c r="AW34" s="360"/>
      <c r="AX34" s="360"/>
      <c r="AY34" s="361"/>
      <c r="AZ34" s="364"/>
      <c r="BA34" s="364"/>
      <c r="BB34" s="365"/>
      <c r="BC34" s="145"/>
    </row>
    <row r="35" spans="2:55" ht="14.25" thickBot="1">
      <c r="C35" s="250"/>
      <c r="D35" s="251"/>
      <c r="E35" s="251"/>
      <c r="F35" s="252"/>
      <c r="G35" s="359"/>
      <c r="H35" s="360"/>
      <c r="I35" s="360"/>
      <c r="J35" s="361"/>
      <c r="K35" s="360"/>
      <c r="L35" s="360"/>
      <c r="M35" s="360"/>
      <c r="N35" s="361"/>
      <c r="O35" s="342"/>
      <c r="P35" s="342"/>
      <c r="Q35" s="342"/>
      <c r="R35" s="342"/>
      <c r="S35" s="345"/>
      <c r="T35" s="345"/>
      <c r="U35" s="345"/>
      <c r="V35" s="345"/>
      <c r="W35" s="345"/>
      <c r="X35" s="345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68"/>
    </row>
    <row r="36" spans="2:55">
      <c r="C36" s="247" t="s">
        <v>84</v>
      </c>
      <c r="D36" s="248"/>
      <c r="E36" s="248"/>
      <c r="F36" s="249"/>
      <c r="G36" s="349" t="s">
        <v>85</v>
      </c>
      <c r="H36" s="350"/>
      <c r="I36" s="350"/>
      <c r="J36" s="351"/>
      <c r="K36" s="350" t="s">
        <v>86</v>
      </c>
      <c r="L36" s="350"/>
      <c r="M36" s="350"/>
      <c r="N36" s="351"/>
      <c r="O36" s="340">
        <v>3</v>
      </c>
      <c r="P36" s="340"/>
      <c r="Q36" s="340" t="s">
        <v>80</v>
      </c>
      <c r="R36" s="340"/>
      <c r="S36" s="343">
        <v>37842</v>
      </c>
      <c r="T36" s="343"/>
      <c r="U36" s="343"/>
      <c r="V36" s="343"/>
      <c r="W36" s="343"/>
      <c r="X36" s="343"/>
      <c r="Y36" s="346">
        <v>111111111</v>
      </c>
      <c r="Z36" s="346"/>
      <c r="AA36" s="346"/>
      <c r="AB36" s="346"/>
      <c r="AC36" s="346"/>
      <c r="AD36" s="346">
        <v>167</v>
      </c>
      <c r="AE36" s="346"/>
      <c r="AF36" s="346"/>
      <c r="AG36" s="346">
        <v>98</v>
      </c>
      <c r="AH36" s="346"/>
      <c r="AI36" s="366"/>
    </row>
    <row r="37" spans="2:55">
      <c r="C37" s="247"/>
      <c r="D37" s="248"/>
      <c r="E37" s="248"/>
      <c r="F37" s="249"/>
      <c r="G37" s="356" t="s">
        <v>87</v>
      </c>
      <c r="H37" s="357"/>
      <c r="I37" s="357"/>
      <c r="J37" s="358"/>
      <c r="K37" s="357" t="s">
        <v>88</v>
      </c>
      <c r="L37" s="357"/>
      <c r="M37" s="357"/>
      <c r="N37" s="358"/>
      <c r="O37" s="341"/>
      <c r="P37" s="341"/>
      <c r="Q37" s="341"/>
      <c r="R37" s="341"/>
      <c r="S37" s="344"/>
      <c r="T37" s="344"/>
      <c r="U37" s="344"/>
      <c r="V37" s="344"/>
      <c r="W37" s="344"/>
      <c r="X37" s="344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67"/>
    </row>
    <row r="38" spans="2:55" ht="14.25" thickBot="1">
      <c r="C38" s="250"/>
      <c r="D38" s="251"/>
      <c r="E38" s="251"/>
      <c r="F38" s="252"/>
      <c r="G38" s="359"/>
      <c r="H38" s="360"/>
      <c r="I38" s="360"/>
      <c r="J38" s="361"/>
      <c r="K38" s="360"/>
      <c r="L38" s="360"/>
      <c r="M38" s="360"/>
      <c r="N38" s="361"/>
      <c r="O38" s="342"/>
      <c r="P38" s="342"/>
      <c r="Q38" s="342"/>
      <c r="R38" s="342"/>
      <c r="S38" s="345"/>
      <c r="T38" s="345"/>
      <c r="U38" s="345"/>
      <c r="V38" s="345"/>
      <c r="W38" s="345"/>
      <c r="X38" s="345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68"/>
    </row>
    <row r="39" spans="2:55">
      <c r="C39" s="244" t="s">
        <v>90</v>
      </c>
      <c r="D39" s="245"/>
      <c r="E39" s="245"/>
      <c r="F39" s="246"/>
      <c r="G39" s="349" t="s">
        <v>91</v>
      </c>
      <c r="H39" s="350"/>
      <c r="I39" s="350"/>
      <c r="J39" s="351"/>
      <c r="K39" s="350" t="s">
        <v>86</v>
      </c>
      <c r="L39" s="350"/>
      <c r="M39" s="350"/>
      <c r="N39" s="351"/>
      <c r="O39" s="340">
        <v>3</v>
      </c>
      <c r="P39" s="340"/>
      <c r="Q39" s="340">
        <v>1</v>
      </c>
      <c r="R39" s="340"/>
      <c r="S39" s="343">
        <v>37876</v>
      </c>
      <c r="T39" s="343"/>
      <c r="U39" s="343"/>
      <c r="V39" s="343"/>
      <c r="W39" s="343"/>
      <c r="X39" s="343"/>
      <c r="Y39" s="346">
        <v>222222222</v>
      </c>
      <c r="Z39" s="346"/>
      <c r="AA39" s="346"/>
      <c r="AB39" s="346"/>
      <c r="AC39" s="346"/>
      <c r="AD39" s="346">
        <v>166</v>
      </c>
      <c r="AE39" s="346"/>
      <c r="AF39" s="346"/>
      <c r="AG39" s="346">
        <v>88</v>
      </c>
      <c r="AH39" s="346"/>
      <c r="AI39" s="366"/>
    </row>
    <row r="40" spans="2:55">
      <c r="B40" s="2"/>
      <c r="C40" s="247"/>
      <c r="D40" s="248"/>
      <c r="E40" s="248"/>
      <c r="F40" s="249"/>
      <c r="G40" s="356" t="s">
        <v>92</v>
      </c>
      <c r="H40" s="357"/>
      <c r="I40" s="357"/>
      <c r="J40" s="358"/>
      <c r="K40" s="357" t="s">
        <v>88</v>
      </c>
      <c r="L40" s="357"/>
      <c r="M40" s="357"/>
      <c r="N40" s="358"/>
      <c r="O40" s="341"/>
      <c r="P40" s="341"/>
      <c r="Q40" s="341"/>
      <c r="R40" s="341"/>
      <c r="S40" s="344"/>
      <c r="T40" s="344"/>
      <c r="U40" s="344"/>
      <c r="V40" s="344"/>
      <c r="W40" s="344"/>
      <c r="X40" s="344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67"/>
    </row>
    <row r="41" spans="2:55" ht="14.25" thickBot="1">
      <c r="B41" s="2"/>
      <c r="C41" s="250"/>
      <c r="D41" s="251"/>
      <c r="E41" s="251"/>
      <c r="F41" s="252"/>
      <c r="G41" s="359"/>
      <c r="H41" s="360"/>
      <c r="I41" s="360"/>
      <c r="J41" s="361"/>
      <c r="K41" s="360"/>
      <c r="L41" s="360"/>
      <c r="M41" s="360"/>
      <c r="N41" s="361"/>
      <c r="O41" s="342"/>
      <c r="P41" s="342"/>
      <c r="Q41" s="342"/>
      <c r="R41" s="342"/>
      <c r="S41" s="345"/>
      <c r="T41" s="345"/>
      <c r="U41" s="345"/>
      <c r="V41" s="345"/>
      <c r="W41" s="345"/>
      <c r="X41" s="345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68"/>
    </row>
    <row r="42" spans="2:55">
      <c r="B42" s="2"/>
      <c r="C42" s="247" t="s">
        <v>93</v>
      </c>
      <c r="D42" s="248"/>
      <c r="E42" s="248"/>
      <c r="F42" s="249"/>
      <c r="G42" s="349" t="s">
        <v>94</v>
      </c>
      <c r="H42" s="350"/>
      <c r="I42" s="350"/>
      <c r="J42" s="351"/>
      <c r="K42" s="350" t="s">
        <v>95</v>
      </c>
      <c r="L42" s="350"/>
      <c r="M42" s="350"/>
      <c r="N42" s="351"/>
      <c r="O42" s="340">
        <v>2</v>
      </c>
      <c r="P42" s="340"/>
      <c r="Q42" s="340">
        <v>1</v>
      </c>
      <c r="R42" s="340"/>
      <c r="S42" s="343">
        <v>38112</v>
      </c>
      <c r="T42" s="343"/>
      <c r="U42" s="343"/>
      <c r="V42" s="343"/>
      <c r="W42" s="343"/>
      <c r="X42" s="343"/>
      <c r="Y42" s="346">
        <v>333333333</v>
      </c>
      <c r="Z42" s="346"/>
      <c r="AA42" s="346"/>
      <c r="AB42" s="346"/>
      <c r="AC42" s="346"/>
      <c r="AD42" s="346">
        <v>165</v>
      </c>
      <c r="AE42" s="346"/>
      <c r="AF42" s="346"/>
      <c r="AG42" s="346">
        <v>80</v>
      </c>
      <c r="AH42" s="346"/>
      <c r="AI42" s="366"/>
    </row>
    <row r="43" spans="2:55" ht="14.25" thickBot="1">
      <c r="B43" s="2"/>
      <c r="C43" s="247"/>
      <c r="D43" s="248"/>
      <c r="E43" s="248"/>
      <c r="F43" s="249"/>
      <c r="G43" s="356" t="s">
        <v>96</v>
      </c>
      <c r="H43" s="357"/>
      <c r="I43" s="357"/>
      <c r="J43" s="358"/>
      <c r="K43" s="357" t="s">
        <v>97</v>
      </c>
      <c r="L43" s="357"/>
      <c r="M43" s="357"/>
      <c r="N43" s="358"/>
      <c r="O43" s="341"/>
      <c r="P43" s="341"/>
      <c r="Q43" s="341"/>
      <c r="R43" s="341"/>
      <c r="S43" s="344"/>
      <c r="T43" s="344"/>
      <c r="U43" s="344"/>
      <c r="V43" s="344"/>
      <c r="W43" s="344"/>
      <c r="X43" s="344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67"/>
      <c r="AM43" s="1" t="s">
        <v>107</v>
      </c>
    </row>
    <row r="44" spans="2:55" ht="14.25" thickBot="1">
      <c r="B44" s="2"/>
      <c r="C44" s="250"/>
      <c r="D44" s="251"/>
      <c r="E44" s="251"/>
      <c r="F44" s="252"/>
      <c r="G44" s="359"/>
      <c r="H44" s="360"/>
      <c r="I44" s="360"/>
      <c r="J44" s="361"/>
      <c r="K44" s="360"/>
      <c r="L44" s="360"/>
      <c r="M44" s="360"/>
      <c r="N44" s="361"/>
      <c r="O44" s="342"/>
      <c r="P44" s="342"/>
      <c r="Q44" s="342"/>
      <c r="R44" s="342"/>
      <c r="S44" s="345"/>
      <c r="T44" s="345"/>
      <c r="U44" s="345"/>
      <c r="V44" s="345"/>
      <c r="W44" s="345"/>
      <c r="X44" s="345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68"/>
      <c r="AM44" s="475" t="s">
        <v>110</v>
      </c>
      <c r="AN44" s="476"/>
      <c r="AO44" s="476"/>
      <c r="AP44" s="476" t="s">
        <v>111</v>
      </c>
      <c r="AQ44" s="476"/>
      <c r="AR44" s="477"/>
      <c r="AS44" s="478" t="s">
        <v>112</v>
      </c>
      <c r="AT44" s="476"/>
      <c r="AU44" s="479"/>
    </row>
    <row r="45" spans="2:55" ht="14.25" thickBot="1">
      <c r="B45" s="2"/>
      <c r="C45" s="244" t="s">
        <v>98</v>
      </c>
      <c r="D45" s="245"/>
      <c r="E45" s="245"/>
      <c r="F45" s="246"/>
      <c r="G45" s="349" t="s">
        <v>99</v>
      </c>
      <c r="H45" s="350"/>
      <c r="I45" s="350"/>
      <c r="J45" s="351"/>
      <c r="K45" s="350" t="s">
        <v>100</v>
      </c>
      <c r="L45" s="350"/>
      <c r="M45" s="350"/>
      <c r="N45" s="351"/>
      <c r="O45" s="340">
        <v>2</v>
      </c>
      <c r="P45" s="340"/>
      <c r="Q45" s="340">
        <v>1</v>
      </c>
      <c r="R45" s="340"/>
      <c r="S45" s="343">
        <v>38160</v>
      </c>
      <c r="T45" s="343"/>
      <c r="U45" s="343"/>
      <c r="V45" s="343"/>
      <c r="W45" s="343"/>
      <c r="X45" s="343"/>
      <c r="Y45" s="346">
        <v>444444444</v>
      </c>
      <c r="Z45" s="346"/>
      <c r="AA45" s="346"/>
      <c r="AB45" s="346"/>
      <c r="AC45" s="346"/>
      <c r="AD45" s="346">
        <v>170</v>
      </c>
      <c r="AE45" s="346"/>
      <c r="AF45" s="346"/>
      <c r="AG45" s="346">
        <v>78</v>
      </c>
      <c r="AH45" s="346"/>
      <c r="AI45" s="366"/>
      <c r="AM45" s="480">
        <v>7</v>
      </c>
      <c r="AN45" s="481"/>
      <c r="AO45" s="481"/>
      <c r="AP45" s="481">
        <v>3</v>
      </c>
      <c r="AQ45" s="481"/>
      <c r="AR45" s="482"/>
      <c r="AS45" s="252">
        <f>AM45+AP45</f>
        <v>10</v>
      </c>
      <c r="AT45" s="483"/>
      <c r="AU45" s="484"/>
    </row>
    <row r="46" spans="2:55">
      <c r="B46" s="2"/>
      <c r="C46" s="247"/>
      <c r="D46" s="248"/>
      <c r="E46" s="248"/>
      <c r="F46" s="249"/>
      <c r="G46" s="356" t="s">
        <v>101</v>
      </c>
      <c r="H46" s="357"/>
      <c r="I46" s="357"/>
      <c r="J46" s="358"/>
      <c r="K46" s="357" t="s">
        <v>102</v>
      </c>
      <c r="L46" s="357"/>
      <c r="M46" s="357"/>
      <c r="N46" s="358"/>
      <c r="O46" s="341"/>
      <c r="P46" s="341"/>
      <c r="Q46" s="341"/>
      <c r="R46" s="341"/>
      <c r="S46" s="344"/>
      <c r="T46" s="344"/>
      <c r="U46" s="344"/>
      <c r="V46" s="344"/>
      <c r="W46" s="344"/>
      <c r="X46" s="344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67"/>
    </row>
    <row r="47" spans="2:55" ht="14.25" thickBot="1">
      <c r="B47" s="2"/>
      <c r="C47" s="250"/>
      <c r="D47" s="251"/>
      <c r="E47" s="251"/>
      <c r="F47" s="252"/>
      <c r="G47" s="359"/>
      <c r="H47" s="360"/>
      <c r="I47" s="360"/>
      <c r="J47" s="361"/>
      <c r="K47" s="360"/>
      <c r="L47" s="360"/>
      <c r="M47" s="360"/>
      <c r="N47" s="361"/>
      <c r="O47" s="342"/>
      <c r="P47" s="342"/>
      <c r="Q47" s="342"/>
      <c r="R47" s="342"/>
      <c r="S47" s="345"/>
      <c r="T47" s="345"/>
      <c r="U47" s="345"/>
      <c r="V47" s="345"/>
      <c r="W47" s="345"/>
      <c r="X47" s="345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68"/>
    </row>
    <row r="48" spans="2:55">
      <c r="B48" s="2"/>
      <c r="C48" s="247" t="s">
        <v>103</v>
      </c>
      <c r="D48" s="248"/>
      <c r="E48" s="248"/>
      <c r="F48" s="249"/>
      <c r="G48" s="349" t="s">
        <v>104</v>
      </c>
      <c r="H48" s="350"/>
      <c r="I48" s="350"/>
      <c r="J48" s="351"/>
      <c r="K48" s="350" t="s">
        <v>105</v>
      </c>
      <c r="L48" s="350"/>
      <c r="M48" s="350"/>
      <c r="N48" s="351"/>
      <c r="O48" s="340">
        <v>2</v>
      </c>
      <c r="P48" s="340"/>
      <c r="Q48" s="340" t="s">
        <v>106</v>
      </c>
      <c r="R48" s="340"/>
      <c r="S48" s="343">
        <v>38200</v>
      </c>
      <c r="T48" s="343"/>
      <c r="U48" s="343"/>
      <c r="V48" s="343"/>
      <c r="W48" s="343"/>
      <c r="X48" s="343"/>
      <c r="Y48" s="346">
        <v>555555555</v>
      </c>
      <c r="Z48" s="346"/>
      <c r="AA48" s="346"/>
      <c r="AB48" s="346"/>
      <c r="AC48" s="346"/>
      <c r="AD48" s="346">
        <v>168</v>
      </c>
      <c r="AE48" s="346"/>
      <c r="AF48" s="346"/>
      <c r="AG48" s="346">
        <v>65</v>
      </c>
      <c r="AH48" s="346"/>
      <c r="AI48" s="366"/>
    </row>
    <row r="49" spans="3:35">
      <c r="C49" s="247"/>
      <c r="D49" s="248"/>
      <c r="E49" s="248"/>
      <c r="F49" s="249"/>
      <c r="G49" s="356" t="s">
        <v>108</v>
      </c>
      <c r="H49" s="357"/>
      <c r="I49" s="357"/>
      <c r="J49" s="358"/>
      <c r="K49" s="357" t="s">
        <v>109</v>
      </c>
      <c r="L49" s="357"/>
      <c r="M49" s="357"/>
      <c r="N49" s="358"/>
      <c r="O49" s="341"/>
      <c r="P49" s="341"/>
      <c r="Q49" s="341"/>
      <c r="R49" s="341"/>
      <c r="S49" s="344"/>
      <c r="T49" s="344"/>
      <c r="U49" s="344"/>
      <c r="V49" s="344"/>
      <c r="W49" s="344"/>
      <c r="X49" s="344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67"/>
    </row>
    <row r="50" spans="3:35" ht="14.25" thickBot="1">
      <c r="C50" s="250"/>
      <c r="D50" s="251"/>
      <c r="E50" s="251"/>
      <c r="F50" s="252"/>
      <c r="G50" s="359"/>
      <c r="H50" s="360"/>
      <c r="I50" s="360"/>
      <c r="J50" s="361"/>
      <c r="K50" s="360"/>
      <c r="L50" s="360"/>
      <c r="M50" s="360"/>
      <c r="N50" s="361"/>
      <c r="O50" s="342"/>
      <c r="P50" s="342"/>
      <c r="Q50" s="342"/>
      <c r="R50" s="342"/>
      <c r="S50" s="345"/>
      <c r="T50" s="345"/>
      <c r="U50" s="345"/>
      <c r="V50" s="345"/>
      <c r="W50" s="345"/>
      <c r="X50" s="345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68"/>
    </row>
    <row r="51" spans="3:35" ht="13.5" customHeight="1">
      <c r="C51" s="247" t="s">
        <v>103</v>
      </c>
      <c r="D51" s="248"/>
      <c r="E51" s="248"/>
      <c r="F51" s="249"/>
      <c r="G51" s="349" t="s">
        <v>113</v>
      </c>
      <c r="H51" s="350"/>
      <c r="I51" s="350"/>
      <c r="J51" s="351"/>
      <c r="K51" s="350" t="s">
        <v>114</v>
      </c>
      <c r="L51" s="350"/>
      <c r="M51" s="350"/>
      <c r="N51" s="351"/>
      <c r="O51" s="340">
        <v>2</v>
      </c>
      <c r="P51" s="340"/>
      <c r="Q51" s="340" t="s">
        <v>106</v>
      </c>
      <c r="R51" s="340"/>
      <c r="S51" s="343">
        <v>38322</v>
      </c>
      <c r="T51" s="343"/>
      <c r="U51" s="343"/>
      <c r="V51" s="343"/>
      <c r="W51" s="343"/>
      <c r="X51" s="343"/>
      <c r="Y51" s="346">
        <v>666666666</v>
      </c>
      <c r="Z51" s="346"/>
      <c r="AA51" s="346"/>
      <c r="AB51" s="346"/>
      <c r="AC51" s="346"/>
      <c r="AD51" s="346">
        <v>160</v>
      </c>
      <c r="AE51" s="346"/>
      <c r="AF51" s="346"/>
      <c r="AG51" s="346">
        <v>70</v>
      </c>
      <c r="AH51" s="346"/>
      <c r="AI51" s="366"/>
    </row>
    <row r="52" spans="3:35">
      <c r="C52" s="247"/>
      <c r="D52" s="248"/>
      <c r="E52" s="248"/>
      <c r="F52" s="249"/>
      <c r="G52" s="356" t="s">
        <v>115</v>
      </c>
      <c r="H52" s="357"/>
      <c r="I52" s="357"/>
      <c r="J52" s="358"/>
      <c r="K52" s="357" t="s">
        <v>116</v>
      </c>
      <c r="L52" s="357"/>
      <c r="M52" s="357"/>
      <c r="N52" s="358"/>
      <c r="O52" s="341"/>
      <c r="P52" s="341"/>
      <c r="Q52" s="341"/>
      <c r="R52" s="341"/>
      <c r="S52" s="344"/>
      <c r="T52" s="344"/>
      <c r="U52" s="344"/>
      <c r="V52" s="344"/>
      <c r="W52" s="344"/>
      <c r="X52" s="344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67"/>
    </row>
    <row r="53" spans="3:35" ht="14.25" thickBot="1">
      <c r="C53" s="250"/>
      <c r="D53" s="251"/>
      <c r="E53" s="251"/>
      <c r="F53" s="252"/>
      <c r="G53" s="359"/>
      <c r="H53" s="360"/>
      <c r="I53" s="360"/>
      <c r="J53" s="361"/>
      <c r="K53" s="360"/>
      <c r="L53" s="360"/>
      <c r="M53" s="360"/>
      <c r="N53" s="361"/>
      <c r="O53" s="342"/>
      <c r="P53" s="342"/>
      <c r="Q53" s="342"/>
      <c r="R53" s="342"/>
      <c r="S53" s="345"/>
      <c r="T53" s="345"/>
      <c r="U53" s="345"/>
      <c r="V53" s="345"/>
      <c r="W53" s="345"/>
      <c r="X53" s="345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68"/>
    </row>
    <row r="54" spans="3:35">
      <c r="AB54" s="1" t="s">
        <v>117</v>
      </c>
    </row>
    <row r="56" spans="3:35">
      <c r="C56" s="391" t="s">
        <v>118</v>
      </c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</row>
    <row r="58" spans="3:35">
      <c r="C58" s="392" t="s">
        <v>119</v>
      </c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</row>
    <row r="60" spans="3:35">
      <c r="D60" s="392" t="s">
        <v>120</v>
      </c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</row>
    <row r="62" spans="3:35">
      <c r="E62" s="231" t="s">
        <v>299</v>
      </c>
      <c r="F62" s="232"/>
      <c r="G62" s="341" t="s">
        <v>300</v>
      </c>
      <c r="H62" s="341"/>
      <c r="I62" s="147" t="s">
        <v>121</v>
      </c>
      <c r="J62" s="341">
        <v>5</v>
      </c>
      <c r="K62" s="341"/>
      <c r="L62" s="147" t="s">
        <v>122</v>
      </c>
      <c r="M62" s="341">
        <v>3</v>
      </c>
      <c r="N62" s="341"/>
      <c r="O62" s="147" t="s">
        <v>123</v>
      </c>
      <c r="P62" s="147"/>
      <c r="Q62" s="147"/>
      <c r="R62" s="147"/>
      <c r="S62" s="147"/>
    </row>
    <row r="63" spans="3:35" ht="25.5" customHeight="1"/>
    <row r="64" spans="3:35">
      <c r="O64" s="393" t="s">
        <v>18</v>
      </c>
      <c r="P64" s="393"/>
      <c r="Q64" s="393"/>
      <c r="R64" s="393"/>
      <c r="S64" s="327" t="s">
        <v>283</v>
      </c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</row>
    <row r="66" spans="2:35">
      <c r="O66" s="393" t="s">
        <v>124</v>
      </c>
      <c r="P66" s="393"/>
      <c r="Q66" s="393"/>
      <c r="R66" s="393"/>
      <c r="T66" s="394" t="s">
        <v>288</v>
      </c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6"/>
      <c r="AF66" s="147" t="s">
        <v>125</v>
      </c>
      <c r="AG66" s="147"/>
      <c r="AH66" s="147"/>
    </row>
    <row r="67" spans="2:35">
      <c r="B67" s="233"/>
    </row>
    <row r="68" spans="2:35" ht="18" thickBot="1">
      <c r="B68" s="233"/>
      <c r="C68" s="397" t="s">
        <v>126</v>
      </c>
      <c r="D68" s="398"/>
      <c r="E68" s="398"/>
      <c r="F68" s="398"/>
      <c r="G68" s="398"/>
      <c r="H68" s="398"/>
      <c r="I68" s="398"/>
      <c r="J68" s="398"/>
    </row>
    <row r="69" spans="2:35">
      <c r="B69" s="2"/>
      <c r="C69" s="244" t="s">
        <v>65</v>
      </c>
      <c r="D69" s="245"/>
      <c r="E69" s="245"/>
      <c r="F69" s="246"/>
      <c r="G69" s="288" t="s">
        <v>66</v>
      </c>
      <c r="H69" s="289"/>
      <c r="I69" s="289"/>
      <c r="J69" s="289"/>
      <c r="K69" s="289"/>
      <c r="L69" s="289"/>
      <c r="M69" s="289"/>
      <c r="N69" s="290"/>
      <c r="O69" s="325" t="s">
        <v>67</v>
      </c>
      <c r="P69" s="325"/>
      <c r="Q69" s="325" t="s">
        <v>68</v>
      </c>
      <c r="R69" s="325"/>
      <c r="S69" s="325" t="s">
        <v>69</v>
      </c>
      <c r="T69" s="325"/>
      <c r="U69" s="325"/>
      <c r="V69" s="325"/>
      <c r="W69" s="325"/>
      <c r="X69" s="325"/>
      <c r="Y69" s="399" t="s">
        <v>70</v>
      </c>
      <c r="Z69" s="325"/>
      <c r="AA69" s="325"/>
      <c r="AB69" s="325"/>
      <c r="AC69" s="325"/>
      <c r="AD69" s="266" t="s">
        <v>71</v>
      </c>
      <c r="AE69" s="266"/>
      <c r="AF69" s="266"/>
      <c r="AG69" s="266" t="s">
        <v>72</v>
      </c>
      <c r="AH69" s="266"/>
      <c r="AI69" s="267"/>
    </row>
    <row r="70" spans="2:35">
      <c r="C70" s="247"/>
      <c r="D70" s="248"/>
      <c r="E70" s="248"/>
      <c r="F70" s="249"/>
      <c r="G70" s="291" t="s">
        <v>73</v>
      </c>
      <c r="H70" s="292"/>
      <c r="I70" s="292"/>
      <c r="J70" s="293"/>
      <c r="K70" s="248" t="s">
        <v>74</v>
      </c>
      <c r="L70" s="248"/>
      <c r="M70" s="248"/>
      <c r="N70" s="249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400"/>
      <c r="AE70" s="400"/>
      <c r="AF70" s="400"/>
      <c r="AG70" s="400"/>
      <c r="AH70" s="400"/>
      <c r="AI70" s="402"/>
    </row>
    <row r="71" spans="2:35" ht="14.25" thickBot="1">
      <c r="C71" s="247"/>
      <c r="D71" s="248"/>
      <c r="E71" s="248"/>
      <c r="F71" s="249"/>
      <c r="G71" s="271"/>
      <c r="H71" s="251"/>
      <c r="I71" s="251"/>
      <c r="J71" s="252"/>
      <c r="K71" s="251"/>
      <c r="L71" s="251"/>
      <c r="M71" s="251"/>
      <c r="N71" s="252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401"/>
      <c r="AE71" s="401"/>
      <c r="AF71" s="401"/>
      <c r="AG71" s="401"/>
      <c r="AH71" s="401"/>
      <c r="AI71" s="403"/>
    </row>
    <row r="72" spans="2:35">
      <c r="C72" s="244" t="s">
        <v>77</v>
      </c>
      <c r="D72" s="245"/>
      <c r="E72" s="245"/>
      <c r="F72" s="246"/>
      <c r="G72" s="349" t="s">
        <v>127</v>
      </c>
      <c r="H72" s="350"/>
      <c r="I72" s="350"/>
      <c r="J72" s="351"/>
      <c r="K72" s="350" t="s">
        <v>128</v>
      </c>
      <c r="L72" s="350"/>
      <c r="M72" s="350"/>
      <c r="N72" s="351"/>
      <c r="O72" s="340">
        <v>3</v>
      </c>
      <c r="P72" s="340"/>
      <c r="Q72" s="378" t="s">
        <v>106</v>
      </c>
      <c r="R72" s="404"/>
      <c r="S72" s="343">
        <v>37904</v>
      </c>
      <c r="T72" s="343"/>
      <c r="U72" s="343"/>
      <c r="V72" s="343"/>
      <c r="W72" s="343"/>
      <c r="X72" s="343"/>
      <c r="Y72" s="346">
        <v>987654321</v>
      </c>
      <c r="Z72" s="346"/>
      <c r="AA72" s="346"/>
      <c r="AB72" s="346"/>
      <c r="AC72" s="346"/>
      <c r="AD72" s="346">
        <v>150</v>
      </c>
      <c r="AE72" s="346"/>
      <c r="AF72" s="346"/>
      <c r="AG72" s="346">
        <v>75</v>
      </c>
      <c r="AH72" s="346"/>
      <c r="AI72" s="366"/>
    </row>
    <row r="73" spans="2:35">
      <c r="B73" s="2"/>
      <c r="C73" s="247"/>
      <c r="D73" s="248"/>
      <c r="E73" s="248"/>
      <c r="F73" s="249"/>
      <c r="G73" s="356" t="s">
        <v>129</v>
      </c>
      <c r="H73" s="357"/>
      <c r="I73" s="357"/>
      <c r="J73" s="358"/>
      <c r="K73" s="357" t="s">
        <v>130</v>
      </c>
      <c r="L73" s="357"/>
      <c r="M73" s="357"/>
      <c r="N73" s="358"/>
      <c r="O73" s="341"/>
      <c r="P73" s="341"/>
      <c r="Q73" s="405"/>
      <c r="R73" s="406"/>
      <c r="S73" s="344"/>
      <c r="T73" s="344"/>
      <c r="U73" s="344"/>
      <c r="V73" s="344"/>
      <c r="W73" s="344"/>
      <c r="X73" s="344"/>
      <c r="Y73" s="347"/>
      <c r="Z73" s="347"/>
      <c r="AA73" s="347"/>
      <c r="AB73" s="347"/>
      <c r="AC73" s="347"/>
      <c r="AD73" s="347"/>
      <c r="AE73" s="347"/>
      <c r="AF73" s="347"/>
      <c r="AG73" s="347"/>
      <c r="AH73" s="347"/>
      <c r="AI73" s="367"/>
    </row>
    <row r="74" spans="2:35" ht="14.25" thickBot="1">
      <c r="B74" s="2"/>
      <c r="C74" s="250"/>
      <c r="D74" s="251"/>
      <c r="E74" s="251"/>
      <c r="F74" s="252"/>
      <c r="G74" s="359"/>
      <c r="H74" s="360"/>
      <c r="I74" s="360"/>
      <c r="J74" s="361"/>
      <c r="K74" s="360"/>
      <c r="L74" s="360"/>
      <c r="M74" s="360"/>
      <c r="N74" s="361"/>
      <c r="O74" s="342"/>
      <c r="P74" s="342"/>
      <c r="Q74" s="407"/>
      <c r="R74" s="408"/>
      <c r="S74" s="345"/>
      <c r="T74" s="345"/>
      <c r="U74" s="345"/>
      <c r="V74" s="345"/>
      <c r="W74" s="345"/>
      <c r="X74" s="345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68"/>
    </row>
    <row r="75" spans="2:35">
      <c r="B75" s="2"/>
      <c r="C75" s="244" t="s">
        <v>90</v>
      </c>
      <c r="D75" s="245"/>
      <c r="E75" s="245"/>
      <c r="F75" s="246"/>
      <c r="G75" s="349" t="s">
        <v>131</v>
      </c>
      <c r="H75" s="350"/>
      <c r="I75" s="350"/>
      <c r="J75" s="351"/>
      <c r="K75" s="350" t="s">
        <v>132</v>
      </c>
      <c r="L75" s="350"/>
      <c r="M75" s="350"/>
      <c r="N75" s="351"/>
      <c r="O75" s="340">
        <v>2</v>
      </c>
      <c r="P75" s="340"/>
      <c r="Q75" s="340" t="s">
        <v>106</v>
      </c>
      <c r="R75" s="340"/>
      <c r="S75" s="343">
        <v>38173</v>
      </c>
      <c r="T75" s="343"/>
      <c r="U75" s="343"/>
      <c r="V75" s="343"/>
      <c r="W75" s="343"/>
      <c r="X75" s="343"/>
      <c r="Y75" s="346">
        <v>111222333</v>
      </c>
      <c r="Z75" s="346"/>
      <c r="AA75" s="346"/>
      <c r="AB75" s="346"/>
      <c r="AC75" s="346"/>
      <c r="AD75" s="346">
        <v>148</v>
      </c>
      <c r="AE75" s="346"/>
      <c r="AF75" s="346"/>
      <c r="AG75" s="409">
        <v>55</v>
      </c>
      <c r="AH75" s="410"/>
      <c r="AI75" s="411"/>
    </row>
    <row r="76" spans="2:35">
      <c r="B76" s="2"/>
      <c r="C76" s="247"/>
      <c r="D76" s="248"/>
      <c r="E76" s="248"/>
      <c r="F76" s="249"/>
      <c r="G76" s="356" t="s">
        <v>133</v>
      </c>
      <c r="H76" s="357"/>
      <c r="I76" s="357"/>
      <c r="J76" s="358"/>
      <c r="K76" s="357" t="s">
        <v>134</v>
      </c>
      <c r="L76" s="357"/>
      <c r="M76" s="357"/>
      <c r="N76" s="358"/>
      <c r="O76" s="341"/>
      <c r="P76" s="341"/>
      <c r="Q76" s="341"/>
      <c r="R76" s="341"/>
      <c r="S76" s="344"/>
      <c r="T76" s="344"/>
      <c r="U76" s="344"/>
      <c r="V76" s="344"/>
      <c r="W76" s="344"/>
      <c r="X76" s="344"/>
      <c r="Y76" s="347"/>
      <c r="Z76" s="347"/>
      <c r="AA76" s="347"/>
      <c r="AB76" s="347"/>
      <c r="AC76" s="347"/>
      <c r="AD76" s="347"/>
      <c r="AE76" s="347"/>
      <c r="AF76" s="347"/>
      <c r="AG76" s="412"/>
      <c r="AH76" s="413"/>
      <c r="AI76" s="414"/>
    </row>
    <row r="77" spans="2:35" ht="14.25" thickBot="1">
      <c r="B77" s="2"/>
      <c r="C77" s="250"/>
      <c r="D77" s="251"/>
      <c r="E77" s="251"/>
      <c r="F77" s="252"/>
      <c r="G77" s="359"/>
      <c r="H77" s="360"/>
      <c r="I77" s="360"/>
      <c r="J77" s="361"/>
      <c r="K77" s="360"/>
      <c r="L77" s="360"/>
      <c r="M77" s="360"/>
      <c r="N77" s="361"/>
      <c r="O77" s="342"/>
      <c r="P77" s="342"/>
      <c r="Q77" s="342"/>
      <c r="R77" s="342"/>
      <c r="S77" s="345"/>
      <c r="T77" s="345"/>
      <c r="U77" s="345"/>
      <c r="V77" s="345"/>
      <c r="W77" s="345"/>
      <c r="X77" s="345"/>
      <c r="Y77" s="348"/>
      <c r="Z77" s="348"/>
      <c r="AA77" s="348"/>
      <c r="AB77" s="348"/>
      <c r="AC77" s="348"/>
      <c r="AD77" s="348"/>
      <c r="AE77" s="348"/>
      <c r="AF77" s="348"/>
      <c r="AG77" s="415"/>
      <c r="AH77" s="416"/>
      <c r="AI77" s="417"/>
    </row>
    <row r="78" spans="2:35">
      <c r="B78" s="2"/>
      <c r="C78" s="244" t="s">
        <v>98</v>
      </c>
      <c r="D78" s="245"/>
      <c r="E78" s="245"/>
      <c r="F78" s="246"/>
      <c r="G78" s="349" t="s">
        <v>135</v>
      </c>
      <c r="H78" s="350"/>
      <c r="I78" s="350"/>
      <c r="J78" s="351"/>
      <c r="K78" s="350" t="s">
        <v>136</v>
      </c>
      <c r="L78" s="350"/>
      <c r="M78" s="350"/>
      <c r="N78" s="351"/>
      <c r="O78" s="340">
        <v>2</v>
      </c>
      <c r="P78" s="340"/>
      <c r="Q78" s="340">
        <v>1</v>
      </c>
      <c r="R78" s="340"/>
      <c r="S78" s="343">
        <v>38149</v>
      </c>
      <c r="T78" s="343"/>
      <c r="U78" s="343"/>
      <c r="V78" s="343"/>
      <c r="W78" s="343"/>
      <c r="X78" s="343"/>
      <c r="Y78" s="346">
        <v>222333444</v>
      </c>
      <c r="Z78" s="346"/>
      <c r="AA78" s="346"/>
      <c r="AB78" s="346"/>
      <c r="AC78" s="346"/>
      <c r="AD78" s="346">
        <v>146</v>
      </c>
      <c r="AE78" s="346"/>
      <c r="AF78" s="346"/>
      <c r="AG78" s="346">
        <v>51</v>
      </c>
      <c r="AH78" s="346"/>
      <c r="AI78" s="366"/>
    </row>
    <row r="79" spans="2:35">
      <c r="C79" s="247"/>
      <c r="D79" s="248"/>
      <c r="E79" s="248"/>
      <c r="F79" s="249"/>
      <c r="G79" s="356" t="s">
        <v>137</v>
      </c>
      <c r="H79" s="357"/>
      <c r="I79" s="357"/>
      <c r="J79" s="358"/>
      <c r="K79" s="357" t="s">
        <v>138</v>
      </c>
      <c r="L79" s="357"/>
      <c r="M79" s="357"/>
      <c r="N79" s="358"/>
      <c r="O79" s="341"/>
      <c r="P79" s="341"/>
      <c r="Q79" s="341"/>
      <c r="R79" s="341"/>
      <c r="S79" s="344"/>
      <c r="T79" s="344"/>
      <c r="U79" s="344"/>
      <c r="V79" s="344"/>
      <c r="W79" s="344"/>
      <c r="X79" s="344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67"/>
    </row>
    <row r="80" spans="2:35" ht="14.25" thickBot="1">
      <c r="C80" s="250"/>
      <c r="D80" s="251"/>
      <c r="E80" s="251"/>
      <c r="F80" s="252"/>
      <c r="G80" s="359"/>
      <c r="H80" s="360"/>
      <c r="I80" s="360"/>
      <c r="J80" s="361"/>
      <c r="K80" s="360"/>
      <c r="L80" s="360"/>
      <c r="M80" s="360"/>
      <c r="N80" s="361"/>
      <c r="O80" s="342"/>
      <c r="P80" s="342"/>
      <c r="Q80" s="342"/>
      <c r="R80" s="342"/>
      <c r="S80" s="345"/>
      <c r="T80" s="345"/>
      <c r="U80" s="345"/>
      <c r="V80" s="345"/>
      <c r="W80" s="345"/>
      <c r="X80" s="345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68"/>
    </row>
    <row r="81" spans="2:39" ht="25.5" customHeight="1">
      <c r="C81" s="247" t="s">
        <v>103</v>
      </c>
      <c r="D81" s="248"/>
      <c r="E81" s="248"/>
      <c r="F81" s="249"/>
      <c r="G81" s="349"/>
      <c r="H81" s="350"/>
      <c r="I81" s="350"/>
      <c r="J81" s="351"/>
      <c r="K81" s="350"/>
      <c r="L81" s="350"/>
      <c r="M81" s="350"/>
      <c r="N81" s="351"/>
      <c r="O81" s="340"/>
      <c r="P81" s="340"/>
      <c r="Q81" s="340"/>
      <c r="R81" s="340"/>
      <c r="S81" s="343"/>
      <c r="T81" s="343"/>
      <c r="U81" s="343"/>
      <c r="V81" s="343"/>
      <c r="W81" s="343"/>
      <c r="X81" s="343"/>
      <c r="Y81" s="346"/>
      <c r="Z81" s="346"/>
      <c r="AA81" s="346"/>
      <c r="AB81" s="346"/>
      <c r="AC81" s="346"/>
      <c r="AD81" s="346"/>
      <c r="AE81" s="346"/>
      <c r="AF81" s="346"/>
      <c r="AG81" s="346"/>
      <c r="AH81" s="346"/>
      <c r="AI81" s="366"/>
    </row>
    <row r="82" spans="2:39">
      <c r="C82" s="247"/>
      <c r="D82" s="248"/>
      <c r="E82" s="248"/>
      <c r="F82" s="249"/>
      <c r="G82" s="356"/>
      <c r="H82" s="357"/>
      <c r="I82" s="357"/>
      <c r="J82" s="358"/>
      <c r="K82" s="357"/>
      <c r="L82" s="357"/>
      <c r="M82" s="357"/>
      <c r="N82" s="358"/>
      <c r="O82" s="341"/>
      <c r="P82" s="341"/>
      <c r="Q82" s="341"/>
      <c r="R82" s="341"/>
      <c r="S82" s="344"/>
      <c r="T82" s="344"/>
      <c r="U82" s="344"/>
      <c r="V82" s="344"/>
      <c r="W82" s="344"/>
      <c r="X82" s="344"/>
      <c r="Y82" s="347"/>
      <c r="Z82" s="347"/>
      <c r="AA82" s="347"/>
      <c r="AB82" s="347"/>
      <c r="AC82" s="347"/>
      <c r="AD82" s="347"/>
      <c r="AE82" s="347"/>
      <c r="AF82" s="347"/>
      <c r="AG82" s="347"/>
      <c r="AH82" s="347"/>
      <c r="AI82" s="367"/>
    </row>
    <row r="83" spans="2:39" ht="14.25" thickBot="1">
      <c r="C83" s="250"/>
      <c r="D83" s="251"/>
      <c r="E83" s="251"/>
      <c r="F83" s="252"/>
      <c r="G83" s="359"/>
      <c r="H83" s="360"/>
      <c r="I83" s="360"/>
      <c r="J83" s="361"/>
      <c r="K83" s="360"/>
      <c r="L83" s="360"/>
      <c r="M83" s="360"/>
      <c r="N83" s="361"/>
      <c r="O83" s="342"/>
      <c r="P83" s="342"/>
      <c r="Q83" s="342"/>
      <c r="R83" s="342"/>
      <c r="S83" s="345"/>
      <c r="T83" s="345"/>
      <c r="U83" s="345"/>
      <c r="V83" s="345"/>
      <c r="W83" s="345"/>
      <c r="X83" s="345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68"/>
    </row>
    <row r="84" spans="2:39">
      <c r="AB84" s="1" t="s">
        <v>117</v>
      </c>
    </row>
    <row r="86" spans="2:39" ht="18" thickBot="1">
      <c r="C86" s="369" t="s">
        <v>139</v>
      </c>
      <c r="D86" s="370"/>
      <c r="E86" s="370"/>
      <c r="F86" s="370"/>
      <c r="G86" s="370"/>
      <c r="H86" s="370"/>
      <c r="I86" s="370"/>
      <c r="J86" s="370"/>
      <c r="K86" s="418"/>
      <c r="L86" s="418"/>
      <c r="M86" s="418"/>
      <c r="N86" s="133"/>
      <c r="O86" s="133"/>
      <c r="P86" s="133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</row>
    <row r="87" spans="2:39">
      <c r="C87" s="244" t="s">
        <v>140</v>
      </c>
      <c r="D87" s="245"/>
      <c r="E87" s="245"/>
      <c r="F87" s="246"/>
      <c r="G87" s="288" t="s">
        <v>66</v>
      </c>
      <c r="H87" s="289"/>
      <c r="I87" s="289"/>
      <c r="J87" s="289"/>
      <c r="K87" s="289"/>
      <c r="L87" s="289"/>
      <c r="M87" s="289"/>
      <c r="N87" s="290"/>
      <c r="O87" s="325" t="s">
        <v>67</v>
      </c>
      <c r="P87" s="325"/>
      <c r="Q87" s="325" t="s">
        <v>68</v>
      </c>
      <c r="R87" s="325"/>
      <c r="S87" s="325" t="s">
        <v>69</v>
      </c>
      <c r="T87" s="325"/>
      <c r="U87" s="325"/>
      <c r="V87" s="325"/>
      <c r="W87" s="325"/>
      <c r="X87" s="325"/>
      <c r="Y87" s="399" t="s">
        <v>70</v>
      </c>
      <c r="Z87" s="325"/>
      <c r="AA87" s="325"/>
      <c r="AB87" s="325"/>
      <c r="AC87" s="325"/>
      <c r="AD87" s="266" t="s">
        <v>71</v>
      </c>
      <c r="AE87" s="266"/>
      <c r="AF87" s="266"/>
      <c r="AG87" s="266" t="s">
        <v>72</v>
      </c>
      <c r="AH87" s="266"/>
      <c r="AI87" s="267"/>
    </row>
    <row r="88" spans="2:39">
      <c r="C88" s="247"/>
      <c r="D88" s="248"/>
      <c r="E88" s="248"/>
      <c r="F88" s="249"/>
      <c r="G88" s="291" t="s">
        <v>73</v>
      </c>
      <c r="H88" s="292"/>
      <c r="I88" s="292"/>
      <c r="J88" s="293"/>
      <c r="K88" s="248" t="s">
        <v>74</v>
      </c>
      <c r="L88" s="248"/>
      <c r="M88" s="248"/>
      <c r="N88" s="249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400"/>
      <c r="AE88" s="400"/>
      <c r="AF88" s="400"/>
      <c r="AG88" s="400"/>
      <c r="AH88" s="400"/>
      <c r="AI88" s="402"/>
    </row>
    <row r="89" spans="2:39" ht="14.25" thickBot="1">
      <c r="C89" s="250"/>
      <c r="D89" s="251"/>
      <c r="E89" s="251"/>
      <c r="F89" s="252"/>
      <c r="G89" s="271"/>
      <c r="H89" s="251"/>
      <c r="I89" s="251"/>
      <c r="J89" s="252"/>
      <c r="K89" s="251"/>
      <c r="L89" s="251"/>
      <c r="M89" s="251"/>
      <c r="N89" s="252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401"/>
      <c r="AE89" s="401"/>
      <c r="AF89" s="401"/>
      <c r="AG89" s="401"/>
      <c r="AH89" s="401"/>
      <c r="AI89" s="403"/>
    </row>
    <row r="90" spans="2:39">
      <c r="B90" s="303">
        <v>1</v>
      </c>
      <c r="C90" s="419" t="s">
        <v>141</v>
      </c>
      <c r="D90" s="420"/>
      <c r="E90" s="420"/>
      <c r="F90" s="404"/>
      <c r="G90" s="349" t="s">
        <v>142</v>
      </c>
      <c r="H90" s="350"/>
      <c r="I90" s="350"/>
      <c r="J90" s="351"/>
      <c r="K90" s="349" t="s">
        <v>143</v>
      </c>
      <c r="L90" s="350"/>
      <c r="M90" s="350"/>
      <c r="N90" s="351"/>
      <c r="O90" s="340">
        <v>2</v>
      </c>
      <c r="P90" s="340"/>
      <c r="Q90" s="378" t="s">
        <v>106</v>
      </c>
      <c r="R90" s="404"/>
      <c r="S90" s="343">
        <v>38200</v>
      </c>
      <c r="T90" s="343"/>
      <c r="U90" s="343"/>
      <c r="V90" s="343"/>
      <c r="W90" s="343"/>
      <c r="X90" s="343"/>
      <c r="Y90" s="346">
        <v>555555555</v>
      </c>
      <c r="Z90" s="346"/>
      <c r="AA90" s="346"/>
      <c r="AB90" s="346"/>
      <c r="AC90" s="346"/>
      <c r="AD90" s="346">
        <v>168</v>
      </c>
      <c r="AE90" s="346"/>
      <c r="AF90" s="346"/>
      <c r="AG90" s="346">
        <v>65</v>
      </c>
      <c r="AH90" s="346"/>
      <c r="AI90" s="366"/>
    </row>
    <row r="91" spans="2:39">
      <c r="B91" s="303"/>
      <c r="C91" s="421"/>
      <c r="D91" s="422"/>
      <c r="E91" s="422"/>
      <c r="F91" s="406"/>
      <c r="G91" s="356" t="s">
        <v>108</v>
      </c>
      <c r="H91" s="357"/>
      <c r="I91" s="357"/>
      <c r="J91" s="358"/>
      <c r="K91" s="357" t="s">
        <v>109</v>
      </c>
      <c r="L91" s="357"/>
      <c r="M91" s="357"/>
      <c r="N91" s="358"/>
      <c r="O91" s="341"/>
      <c r="P91" s="341"/>
      <c r="Q91" s="405"/>
      <c r="R91" s="406"/>
      <c r="S91" s="344"/>
      <c r="T91" s="344"/>
      <c r="U91" s="344"/>
      <c r="V91" s="344"/>
      <c r="W91" s="344"/>
      <c r="X91" s="344"/>
      <c r="Y91" s="347"/>
      <c r="Z91" s="347"/>
      <c r="AA91" s="347"/>
      <c r="AB91" s="347"/>
      <c r="AC91" s="347"/>
      <c r="AD91" s="347"/>
      <c r="AE91" s="347"/>
      <c r="AF91" s="347"/>
      <c r="AG91" s="347"/>
      <c r="AH91" s="347"/>
      <c r="AI91" s="367"/>
    </row>
    <row r="92" spans="2:39" ht="14.25" thickBot="1">
      <c r="B92" s="303"/>
      <c r="C92" s="423"/>
      <c r="D92" s="424"/>
      <c r="E92" s="424"/>
      <c r="F92" s="408"/>
      <c r="G92" s="359"/>
      <c r="H92" s="360"/>
      <c r="I92" s="360"/>
      <c r="J92" s="361"/>
      <c r="K92" s="360"/>
      <c r="L92" s="360"/>
      <c r="M92" s="360"/>
      <c r="N92" s="361"/>
      <c r="O92" s="342"/>
      <c r="P92" s="342"/>
      <c r="Q92" s="407"/>
      <c r="R92" s="408"/>
      <c r="S92" s="345"/>
      <c r="T92" s="345"/>
      <c r="U92" s="345"/>
      <c r="V92" s="345"/>
      <c r="W92" s="345"/>
      <c r="X92" s="345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68"/>
    </row>
    <row r="93" spans="2:39">
      <c r="B93" s="303">
        <v>2</v>
      </c>
      <c r="C93" s="419" t="s">
        <v>144</v>
      </c>
      <c r="D93" s="420"/>
      <c r="E93" s="420"/>
      <c r="F93" s="404"/>
      <c r="G93" s="349" t="s">
        <v>145</v>
      </c>
      <c r="H93" s="350"/>
      <c r="I93" s="350"/>
      <c r="J93" s="351"/>
      <c r="K93" s="350" t="s">
        <v>146</v>
      </c>
      <c r="L93" s="350"/>
      <c r="M93" s="350"/>
      <c r="N93" s="351"/>
      <c r="O93" s="340">
        <v>3</v>
      </c>
      <c r="P93" s="340"/>
      <c r="Q93" s="378" t="s">
        <v>80</v>
      </c>
      <c r="R93" s="404"/>
      <c r="S93" s="343">
        <v>37828</v>
      </c>
      <c r="T93" s="343"/>
      <c r="U93" s="343"/>
      <c r="V93" s="343"/>
      <c r="W93" s="343"/>
      <c r="X93" s="343"/>
      <c r="Y93" s="346">
        <v>123456789</v>
      </c>
      <c r="Z93" s="346"/>
      <c r="AA93" s="346"/>
      <c r="AB93" s="346"/>
      <c r="AC93" s="346"/>
      <c r="AD93" s="346">
        <v>168</v>
      </c>
      <c r="AE93" s="346"/>
      <c r="AF93" s="346"/>
      <c r="AG93" s="346">
        <v>100</v>
      </c>
      <c r="AH93" s="346"/>
      <c r="AI93" s="366"/>
    </row>
    <row r="94" spans="2:39">
      <c r="B94" s="303"/>
      <c r="C94" s="421"/>
      <c r="D94" s="422"/>
      <c r="E94" s="422"/>
      <c r="F94" s="406"/>
      <c r="G94" s="356" t="s">
        <v>82</v>
      </c>
      <c r="H94" s="357"/>
      <c r="I94" s="357"/>
      <c r="J94" s="358"/>
      <c r="K94" s="357" t="s">
        <v>83</v>
      </c>
      <c r="L94" s="357"/>
      <c r="M94" s="357"/>
      <c r="N94" s="358"/>
      <c r="O94" s="341"/>
      <c r="P94" s="341"/>
      <c r="Q94" s="405"/>
      <c r="R94" s="406"/>
      <c r="S94" s="344"/>
      <c r="T94" s="344"/>
      <c r="U94" s="344"/>
      <c r="V94" s="344"/>
      <c r="W94" s="344"/>
      <c r="X94" s="344"/>
      <c r="Y94" s="347"/>
      <c r="Z94" s="347"/>
      <c r="AA94" s="347"/>
      <c r="AB94" s="347"/>
      <c r="AC94" s="347"/>
      <c r="AD94" s="347"/>
      <c r="AE94" s="347"/>
      <c r="AF94" s="347"/>
      <c r="AG94" s="347"/>
      <c r="AH94" s="347"/>
      <c r="AI94" s="367"/>
    </row>
    <row r="95" spans="2:39" ht="14.25" thickBot="1">
      <c r="B95" s="303"/>
      <c r="C95" s="423"/>
      <c r="D95" s="424"/>
      <c r="E95" s="424"/>
      <c r="F95" s="408"/>
      <c r="G95" s="359"/>
      <c r="H95" s="360"/>
      <c r="I95" s="360"/>
      <c r="J95" s="361"/>
      <c r="K95" s="360"/>
      <c r="L95" s="360"/>
      <c r="M95" s="360"/>
      <c r="N95" s="361"/>
      <c r="O95" s="342"/>
      <c r="P95" s="342"/>
      <c r="Q95" s="407"/>
      <c r="R95" s="408"/>
      <c r="S95" s="345"/>
      <c r="T95" s="345"/>
      <c r="U95" s="345"/>
      <c r="V95" s="345"/>
      <c r="W95" s="345"/>
      <c r="X95" s="345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68"/>
    </row>
    <row r="96" spans="2:39">
      <c r="B96" s="303">
        <v>3</v>
      </c>
      <c r="C96" s="419" t="s">
        <v>147</v>
      </c>
      <c r="D96" s="420"/>
      <c r="E96" s="420"/>
      <c r="F96" s="404"/>
      <c r="G96" s="349" t="s">
        <v>91</v>
      </c>
      <c r="H96" s="350"/>
      <c r="I96" s="350"/>
      <c r="J96" s="351"/>
      <c r="K96" s="350" t="s">
        <v>86</v>
      </c>
      <c r="L96" s="350"/>
      <c r="M96" s="350"/>
      <c r="N96" s="351"/>
      <c r="O96" s="340">
        <v>3</v>
      </c>
      <c r="P96" s="340"/>
      <c r="Q96" s="340">
        <v>1</v>
      </c>
      <c r="R96" s="340"/>
      <c r="S96" s="343">
        <v>37876</v>
      </c>
      <c r="T96" s="343"/>
      <c r="U96" s="343"/>
      <c r="V96" s="343"/>
      <c r="W96" s="343"/>
      <c r="X96" s="343"/>
      <c r="Y96" s="346">
        <v>222222222</v>
      </c>
      <c r="Z96" s="346"/>
      <c r="AA96" s="346"/>
      <c r="AB96" s="346"/>
      <c r="AC96" s="346"/>
      <c r="AD96" s="346">
        <v>166</v>
      </c>
      <c r="AE96" s="346"/>
      <c r="AF96" s="346"/>
      <c r="AG96" s="425">
        <v>88</v>
      </c>
      <c r="AH96" s="425"/>
      <c r="AI96" s="426"/>
      <c r="AJ96" s="473" t="s">
        <v>148</v>
      </c>
      <c r="AK96" s="474"/>
      <c r="AL96" s="474"/>
      <c r="AM96" s="474"/>
    </row>
    <row r="97" spans="2:39">
      <c r="B97" s="303"/>
      <c r="C97" s="421"/>
      <c r="D97" s="422"/>
      <c r="E97" s="422"/>
      <c r="F97" s="406"/>
      <c r="G97" s="356" t="s">
        <v>92</v>
      </c>
      <c r="H97" s="357"/>
      <c r="I97" s="357"/>
      <c r="J97" s="358"/>
      <c r="K97" s="357" t="s">
        <v>88</v>
      </c>
      <c r="L97" s="357"/>
      <c r="M97" s="357"/>
      <c r="N97" s="358"/>
      <c r="O97" s="341"/>
      <c r="P97" s="341"/>
      <c r="Q97" s="341"/>
      <c r="R97" s="341"/>
      <c r="S97" s="344"/>
      <c r="T97" s="344"/>
      <c r="U97" s="344"/>
      <c r="V97" s="344"/>
      <c r="W97" s="344"/>
      <c r="X97" s="344"/>
      <c r="Y97" s="347"/>
      <c r="Z97" s="347"/>
      <c r="AA97" s="347"/>
      <c r="AB97" s="347"/>
      <c r="AC97" s="347"/>
      <c r="AD97" s="347"/>
      <c r="AE97" s="347"/>
      <c r="AF97" s="347"/>
      <c r="AG97" s="427"/>
      <c r="AH97" s="427"/>
      <c r="AI97" s="428"/>
      <c r="AJ97" s="473"/>
      <c r="AK97" s="474"/>
      <c r="AL97" s="474"/>
      <c r="AM97" s="474"/>
    </row>
    <row r="98" spans="2:39" ht="14.25" thickBot="1">
      <c r="B98" s="303"/>
      <c r="C98" s="423"/>
      <c r="D98" s="424"/>
      <c r="E98" s="424"/>
      <c r="F98" s="408"/>
      <c r="G98" s="359"/>
      <c r="H98" s="360"/>
      <c r="I98" s="360"/>
      <c r="J98" s="361"/>
      <c r="K98" s="360"/>
      <c r="L98" s="360"/>
      <c r="M98" s="360"/>
      <c r="N98" s="361"/>
      <c r="O98" s="342"/>
      <c r="P98" s="342"/>
      <c r="Q98" s="342"/>
      <c r="R98" s="342"/>
      <c r="S98" s="345"/>
      <c r="T98" s="345"/>
      <c r="U98" s="345"/>
      <c r="V98" s="345"/>
      <c r="W98" s="345"/>
      <c r="X98" s="345"/>
      <c r="Y98" s="348"/>
      <c r="Z98" s="348"/>
      <c r="AA98" s="348"/>
      <c r="AB98" s="348"/>
      <c r="AC98" s="348"/>
      <c r="AD98" s="348"/>
      <c r="AE98" s="348"/>
      <c r="AF98" s="348"/>
      <c r="AG98" s="429"/>
      <c r="AH98" s="429"/>
      <c r="AI98" s="430"/>
      <c r="AJ98" s="473"/>
      <c r="AK98" s="474"/>
      <c r="AL98" s="474"/>
      <c r="AM98" s="474"/>
    </row>
    <row r="99" spans="2:39">
      <c r="B99" s="303">
        <v>4</v>
      </c>
      <c r="C99" s="419"/>
      <c r="D99" s="420"/>
      <c r="E99" s="420"/>
      <c r="F99" s="404"/>
      <c r="G99" s="349"/>
      <c r="H99" s="350"/>
      <c r="I99" s="350"/>
      <c r="J99" s="351"/>
      <c r="K99" s="350"/>
      <c r="L99" s="350"/>
      <c r="M99" s="350"/>
      <c r="N99" s="351"/>
      <c r="O99" s="340"/>
      <c r="P99" s="340"/>
      <c r="Q99" s="378"/>
      <c r="R99" s="404"/>
      <c r="S99" s="343"/>
      <c r="T99" s="343"/>
      <c r="U99" s="343"/>
      <c r="V99" s="343"/>
      <c r="W99" s="343"/>
      <c r="X99" s="343"/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66"/>
    </row>
    <row r="100" spans="2:39">
      <c r="B100" s="303"/>
      <c r="C100" s="421"/>
      <c r="D100" s="422"/>
      <c r="E100" s="422"/>
      <c r="F100" s="406"/>
      <c r="G100" s="356"/>
      <c r="H100" s="357"/>
      <c r="I100" s="357"/>
      <c r="J100" s="358"/>
      <c r="K100" s="357"/>
      <c r="L100" s="357"/>
      <c r="M100" s="357"/>
      <c r="N100" s="358"/>
      <c r="O100" s="341"/>
      <c r="P100" s="341"/>
      <c r="Q100" s="405"/>
      <c r="R100" s="406"/>
      <c r="S100" s="344"/>
      <c r="T100" s="344"/>
      <c r="U100" s="344"/>
      <c r="V100" s="344"/>
      <c r="W100" s="344"/>
      <c r="X100" s="344"/>
      <c r="Y100" s="347"/>
      <c r="Z100" s="347"/>
      <c r="AA100" s="347"/>
      <c r="AB100" s="347"/>
      <c r="AC100" s="347"/>
      <c r="AD100" s="347"/>
      <c r="AE100" s="347"/>
      <c r="AF100" s="347"/>
      <c r="AG100" s="347"/>
      <c r="AH100" s="347"/>
      <c r="AI100" s="367"/>
    </row>
    <row r="101" spans="2:39" ht="14.25" thickBot="1">
      <c r="B101" s="303"/>
      <c r="C101" s="423"/>
      <c r="D101" s="424"/>
      <c r="E101" s="424"/>
      <c r="F101" s="408"/>
      <c r="G101" s="359"/>
      <c r="H101" s="360"/>
      <c r="I101" s="360"/>
      <c r="J101" s="361"/>
      <c r="K101" s="360"/>
      <c r="L101" s="360"/>
      <c r="M101" s="360"/>
      <c r="N101" s="361"/>
      <c r="O101" s="342"/>
      <c r="P101" s="342"/>
      <c r="Q101" s="407"/>
      <c r="R101" s="408"/>
      <c r="S101" s="345"/>
      <c r="T101" s="345"/>
      <c r="U101" s="345"/>
      <c r="V101" s="345"/>
      <c r="W101" s="345"/>
      <c r="X101" s="345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68"/>
    </row>
    <row r="102" spans="2:39">
      <c r="B102" s="303">
        <v>5</v>
      </c>
      <c r="C102" s="419"/>
      <c r="D102" s="420"/>
      <c r="E102" s="420"/>
      <c r="F102" s="404"/>
      <c r="G102" s="349"/>
      <c r="H102" s="350"/>
      <c r="I102" s="350"/>
      <c r="J102" s="351"/>
      <c r="K102" s="350"/>
      <c r="L102" s="350"/>
      <c r="M102" s="350"/>
      <c r="N102" s="351"/>
      <c r="O102" s="340"/>
      <c r="P102" s="340"/>
      <c r="Q102" s="378"/>
      <c r="R102" s="404"/>
      <c r="S102" s="343"/>
      <c r="T102" s="343"/>
      <c r="U102" s="343"/>
      <c r="V102" s="343"/>
      <c r="W102" s="343"/>
      <c r="X102" s="343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66"/>
    </row>
    <row r="103" spans="2:39">
      <c r="B103" s="303"/>
      <c r="C103" s="421"/>
      <c r="D103" s="422"/>
      <c r="E103" s="422"/>
      <c r="F103" s="406"/>
      <c r="G103" s="356"/>
      <c r="H103" s="357"/>
      <c r="I103" s="357"/>
      <c r="J103" s="358"/>
      <c r="K103" s="357"/>
      <c r="L103" s="357"/>
      <c r="M103" s="357"/>
      <c r="N103" s="358"/>
      <c r="O103" s="341"/>
      <c r="P103" s="341"/>
      <c r="Q103" s="405"/>
      <c r="R103" s="406"/>
      <c r="S103" s="344"/>
      <c r="T103" s="344"/>
      <c r="U103" s="344"/>
      <c r="V103" s="344"/>
      <c r="W103" s="344"/>
      <c r="X103" s="344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67"/>
    </row>
    <row r="104" spans="2:39" ht="14.25" thickBot="1">
      <c r="B104" s="303"/>
      <c r="C104" s="423"/>
      <c r="D104" s="424"/>
      <c r="E104" s="424"/>
      <c r="F104" s="408"/>
      <c r="G104" s="359"/>
      <c r="H104" s="360"/>
      <c r="I104" s="360"/>
      <c r="J104" s="361"/>
      <c r="K104" s="360"/>
      <c r="L104" s="360"/>
      <c r="M104" s="360"/>
      <c r="N104" s="361"/>
      <c r="O104" s="342"/>
      <c r="P104" s="342"/>
      <c r="Q104" s="407"/>
      <c r="R104" s="408"/>
      <c r="S104" s="345"/>
      <c r="T104" s="345"/>
      <c r="U104" s="345"/>
      <c r="V104" s="345"/>
      <c r="W104" s="345"/>
      <c r="X104" s="345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68"/>
    </row>
    <row r="105" spans="2:39">
      <c r="B105" s="303">
        <v>6</v>
      </c>
      <c r="C105" s="419"/>
      <c r="D105" s="420"/>
      <c r="E105" s="420"/>
      <c r="F105" s="404"/>
      <c r="G105" s="349"/>
      <c r="H105" s="350"/>
      <c r="I105" s="350"/>
      <c r="J105" s="351"/>
      <c r="K105" s="350"/>
      <c r="L105" s="350"/>
      <c r="M105" s="350"/>
      <c r="N105" s="351"/>
      <c r="O105" s="340"/>
      <c r="P105" s="340"/>
      <c r="Q105" s="378"/>
      <c r="R105" s="404"/>
      <c r="S105" s="343"/>
      <c r="T105" s="343"/>
      <c r="U105" s="343"/>
      <c r="V105" s="343"/>
      <c r="W105" s="343"/>
      <c r="X105" s="343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66"/>
    </row>
    <row r="106" spans="2:39">
      <c r="B106" s="303"/>
      <c r="C106" s="421"/>
      <c r="D106" s="422"/>
      <c r="E106" s="422"/>
      <c r="F106" s="406"/>
      <c r="G106" s="356"/>
      <c r="H106" s="357"/>
      <c r="I106" s="357"/>
      <c r="J106" s="358"/>
      <c r="K106" s="357"/>
      <c r="L106" s="357"/>
      <c r="M106" s="357"/>
      <c r="N106" s="358"/>
      <c r="O106" s="341"/>
      <c r="P106" s="341"/>
      <c r="Q106" s="405"/>
      <c r="R106" s="406"/>
      <c r="S106" s="344"/>
      <c r="T106" s="344"/>
      <c r="U106" s="344"/>
      <c r="V106" s="344"/>
      <c r="W106" s="344"/>
      <c r="X106" s="344"/>
      <c r="Y106" s="347"/>
      <c r="Z106" s="347"/>
      <c r="AA106" s="347"/>
      <c r="AB106" s="347"/>
      <c r="AC106" s="347"/>
      <c r="AD106" s="347"/>
      <c r="AE106" s="347"/>
      <c r="AF106" s="347"/>
      <c r="AG106" s="347"/>
      <c r="AH106" s="347"/>
      <c r="AI106" s="367"/>
    </row>
    <row r="107" spans="2:39" ht="14.25" thickBot="1">
      <c r="B107" s="303"/>
      <c r="C107" s="423"/>
      <c r="D107" s="424"/>
      <c r="E107" s="424"/>
      <c r="F107" s="408"/>
      <c r="G107" s="359"/>
      <c r="H107" s="360"/>
      <c r="I107" s="360"/>
      <c r="J107" s="361"/>
      <c r="K107" s="360"/>
      <c r="L107" s="360"/>
      <c r="M107" s="360"/>
      <c r="N107" s="361"/>
      <c r="O107" s="342"/>
      <c r="P107" s="342"/>
      <c r="Q107" s="407"/>
      <c r="R107" s="408"/>
      <c r="S107" s="345"/>
      <c r="T107" s="345"/>
      <c r="U107" s="345"/>
      <c r="V107" s="345"/>
      <c r="W107" s="345"/>
      <c r="X107" s="345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68"/>
    </row>
    <row r="108" spans="2:39">
      <c r="B108" s="303">
        <v>7</v>
      </c>
      <c r="C108" s="419"/>
      <c r="D108" s="420"/>
      <c r="E108" s="420"/>
      <c r="F108" s="404"/>
      <c r="G108" s="349"/>
      <c r="H108" s="350"/>
      <c r="I108" s="350"/>
      <c r="J108" s="351"/>
      <c r="K108" s="350"/>
      <c r="L108" s="350"/>
      <c r="M108" s="350"/>
      <c r="N108" s="351"/>
      <c r="O108" s="340"/>
      <c r="P108" s="340"/>
      <c r="Q108" s="378"/>
      <c r="R108" s="404"/>
      <c r="S108" s="343"/>
      <c r="T108" s="343"/>
      <c r="U108" s="343"/>
      <c r="V108" s="343"/>
      <c r="W108" s="343"/>
      <c r="X108" s="343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66"/>
    </row>
    <row r="109" spans="2:39">
      <c r="B109" s="303"/>
      <c r="C109" s="421"/>
      <c r="D109" s="422"/>
      <c r="E109" s="422"/>
      <c r="F109" s="406"/>
      <c r="G109" s="356"/>
      <c r="H109" s="357"/>
      <c r="I109" s="357"/>
      <c r="J109" s="358"/>
      <c r="K109" s="357"/>
      <c r="L109" s="357"/>
      <c r="M109" s="357"/>
      <c r="N109" s="358"/>
      <c r="O109" s="341"/>
      <c r="P109" s="341"/>
      <c r="Q109" s="405"/>
      <c r="R109" s="406"/>
      <c r="S109" s="344"/>
      <c r="T109" s="344"/>
      <c r="U109" s="344"/>
      <c r="V109" s="344"/>
      <c r="W109" s="344"/>
      <c r="X109" s="344"/>
      <c r="Y109" s="347"/>
      <c r="Z109" s="347"/>
      <c r="AA109" s="347"/>
      <c r="AB109" s="347"/>
      <c r="AC109" s="347"/>
      <c r="AD109" s="347"/>
      <c r="AE109" s="347"/>
      <c r="AF109" s="347"/>
      <c r="AG109" s="347"/>
      <c r="AH109" s="347"/>
      <c r="AI109" s="367"/>
    </row>
    <row r="110" spans="2:39" ht="14.25" thickBot="1">
      <c r="B110" s="467"/>
      <c r="C110" s="440"/>
      <c r="D110" s="441"/>
      <c r="E110" s="441"/>
      <c r="F110" s="434"/>
      <c r="G110" s="437"/>
      <c r="H110" s="438"/>
      <c r="I110" s="438"/>
      <c r="J110" s="439"/>
      <c r="K110" s="438"/>
      <c r="L110" s="438"/>
      <c r="M110" s="438"/>
      <c r="N110" s="439"/>
      <c r="O110" s="436"/>
      <c r="P110" s="436"/>
      <c r="Q110" s="433"/>
      <c r="R110" s="434"/>
      <c r="S110" s="435"/>
      <c r="T110" s="435"/>
      <c r="U110" s="435"/>
      <c r="V110" s="435"/>
      <c r="W110" s="435"/>
      <c r="X110" s="435"/>
      <c r="Y110" s="431"/>
      <c r="Z110" s="431"/>
      <c r="AA110" s="431"/>
      <c r="AB110" s="431"/>
      <c r="AC110" s="431"/>
      <c r="AD110" s="431"/>
      <c r="AE110" s="431"/>
      <c r="AF110" s="431"/>
      <c r="AG110" s="431"/>
      <c r="AH110" s="431"/>
      <c r="AI110" s="432"/>
    </row>
    <row r="111" spans="2:39" ht="14.25" thickTop="1">
      <c r="B111" s="294">
        <v>8</v>
      </c>
      <c r="C111" s="421"/>
      <c r="D111" s="422"/>
      <c r="E111" s="422"/>
      <c r="F111" s="406"/>
      <c r="G111" s="442"/>
      <c r="H111" s="443"/>
      <c r="I111" s="443"/>
      <c r="J111" s="444"/>
      <c r="K111" s="443"/>
      <c r="L111" s="443"/>
      <c r="M111" s="443"/>
      <c r="N111" s="444"/>
      <c r="O111" s="445"/>
      <c r="P111" s="445"/>
      <c r="Q111" s="405"/>
      <c r="R111" s="406"/>
      <c r="S111" s="446"/>
      <c r="T111" s="446"/>
      <c r="U111" s="446"/>
      <c r="V111" s="446"/>
      <c r="W111" s="446"/>
      <c r="X111" s="446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2"/>
    </row>
    <row r="112" spans="2:39">
      <c r="B112" s="303"/>
      <c r="C112" s="421"/>
      <c r="D112" s="422"/>
      <c r="E112" s="422"/>
      <c r="F112" s="406"/>
      <c r="G112" s="356"/>
      <c r="H112" s="357"/>
      <c r="I112" s="357"/>
      <c r="J112" s="358"/>
      <c r="K112" s="357"/>
      <c r="L112" s="357"/>
      <c r="M112" s="357"/>
      <c r="N112" s="358"/>
      <c r="O112" s="341"/>
      <c r="P112" s="341"/>
      <c r="Q112" s="405"/>
      <c r="R112" s="406"/>
      <c r="S112" s="344"/>
      <c r="T112" s="344"/>
      <c r="U112" s="344"/>
      <c r="V112" s="344"/>
      <c r="W112" s="344"/>
      <c r="X112" s="344"/>
      <c r="Y112" s="347"/>
      <c r="Z112" s="347"/>
      <c r="AA112" s="347"/>
      <c r="AB112" s="347"/>
      <c r="AC112" s="347"/>
      <c r="AD112" s="347"/>
      <c r="AE112" s="347"/>
      <c r="AF112" s="347"/>
      <c r="AG112" s="347"/>
      <c r="AH112" s="347"/>
      <c r="AI112" s="367"/>
    </row>
    <row r="113" spans="2:35" ht="14.25" thickBot="1">
      <c r="B113" s="303"/>
      <c r="C113" s="423"/>
      <c r="D113" s="424"/>
      <c r="E113" s="424"/>
      <c r="F113" s="408"/>
      <c r="G113" s="359"/>
      <c r="H113" s="360"/>
      <c r="I113" s="360"/>
      <c r="J113" s="361"/>
      <c r="K113" s="360"/>
      <c r="L113" s="360"/>
      <c r="M113" s="360"/>
      <c r="N113" s="361"/>
      <c r="O113" s="342"/>
      <c r="P113" s="342"/>
      <c r="Q113" s="407"/>
      <c r="R113" s="408"/>
      <c r="S113" s="345"/>
      <c r="T113" s="345"/>
      <c r="U113" s="345"/>
      <c r="V113" s="345"/>
      <c r="W113" s="345"/>
      <c r="X113" s="345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68"/>
    </row>
    <row r="114" spans="2:35">
      <c r="B114" s="303">
        <v>9</v>
      </c>
      <c r="C114" s="419"/>
      <c r="D114" s="420"/>
      <c r="E114" s="420"/>
      <c r="F114" s="404"/>
      <c r="G114" s="349"/>
      <c r="H114" s="350"/>
      <c r="I114" s="350"/>
      <c r="J114" s="351"/>
      <c r="K114" s="350"/>
      <c r="L114" s="350"/>
      <c r="M114" s="350"/>
      <c r="N114" s="351"/>
      <c r="O114" s="340"/>
      <c r="P114" s="340"/>
      <c r="Q114" s="378"/>
      <c r="R114" s="404"/>
      <c r="S114" s="343"/>
      <c r="T114" s="343"/>
      <c r="U114" s="343"/>
      <c r="V114" s="343"/>
      <c r="W114" s="343"/>
      <c r="X114" s="343"/>
      <c r="Y114" s="346"/>
      <c r="Z114" s="346"/>
      <c r="AA114" s="346"/>
      <c r="AB114" s="346"/>
      <c r="AC114" s="346"/>
      <c r="AD114" s="346"/>
      <c r="AE114" s="346"/>
      <c r="AF114" s="346"/>
      <c r="AG114" s="346"/>
      <c r="AH114" s="346"/>
      <c r="AI114" s="366"/>
    </row>
    <row r="115" spans="2:35">
      <c r="B115" s="303"/>
      <c r="C115" s="421"/>
      <c r="D115" s="422"/>
      <c r="E115" s="422"/>
      <c r="F115" s="406"/>
      <c r="G115" s="356"/>
      <c r="H115" s="357"/>
      <c r="I115" s="357"/>
      <c r="J115" s="358"/>
      <c r="K115" s="357"/>
      <c r="L115" s="357"/>
      <c r="M115" s="357"/>
      <c r="N115" s="358"/>
      <c r="O115" s="341"/>
      <c r="P115" s="341"/>
      <c r="Q115" s="405"/>
      <c r="R115" s="406"/>
      <c r="S115" s="344"/>
      <c r="T115" s="344"/>
      <c r="U115" s="344"/>
      <c r="V115" s="344"/>
      <c r="W115" s="344"/>
      <c r="X115" s="344"/>
      <c r="Y115" s="347"/>
      <c r="Z115" s="347"/>
      <c r="AA115" s="347"/>
      <c r="AB115" s="347"/>
      <c r="AC115" s="347"/>
      <c r="AD115" s="347"/>
      <c r="AE115" s="347"/>
      <c r="AF115" s="347"/>
      <c r="AG115" s="347"/>
      <c r="AH115" s="347"/>
      <c r="AI115" s="367"/>
    </row>
    <row r="116" spans="2:35" ht="14.25" thickBot="1">
      <c r="B116" s="303"/>
      <c r="C116" s="423"/>
      <c r="D116" s="424"/>
      <c r="E116" s="424"/>
      <c r="F116" s="408"/>
      <c r="G116" s="359"/>
      <c r="H116" s="360"/>
      <c r="I116" s="360"/>
      <c r="J116" s="361"/>
      <c r="K116" s="360"/>
      <c r="L116" s="360"/>
      <c r="M116" s="360"/>
      <c r="N116" s="361"/>
      <c r="O116" s="342"/>
      <c r="P116" s="342"/>
      <c r="Q116" s="407"/>
      <c r="R116" s="408"/>
      <c r="S116" s="345"/>
      <c r="T116" s="345"/>
      <c r="U116" s="345"/>
      <c r="V116" s="345"/>
      <c r="W116" s="345"/>
      <c r="X116" s="345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I116" s="368"/>
    </row>
    <row r="117" spans="2:35">
      <c r="B117" s="468">
        <v>10</v>
      </c>
      <c r="C117" s="419"/>
      <c r="D117" s="420"/>
      <c r="E117" s="420"/>
      <c r="F117" s="404"/>
      <c r="G117" s="349"/>
      <c r="H117" s="350"/>
      <c r="I117" s="350"/>
      <c r="J117" s="351"/>
      <c r="K117" s="350"/>
      <c r="L117" s="350"/>
      <c r="M117" s="350"/>
      <c r="N117" s="351"/>
      <c r="O117" s="340"/>
      <c r="P117" s="340"/>
      <c r="Q117" s="378"/>
      <c r="R117" s="404"/>
      <c r="S117" s="343"/>
      <c r="T117" s="343"/>
      <c r="U117" s="343"/>
      <c r="V117" s="343"/>
      <c r="W117" s="343"/>
      <c r="X117" s="343"/>
      <c r="Y117" s="346"/>
      <c r="Z117" s="346"/>
      <c r="AA117" s="346"/>
      <c r="AB117" s="346"/>
      <c r="AC117" s="346"/>
      <c r="AD117" s="346"/>
      <c r="AE117" s="346"/>
      <c r="AF117" s="346"/>
      <c r="AG117" s="346"/>
      <c r="AH117" s="346"/>
      <c r="AI117" s="366"/>
    </row>
    <row r="118" spans="2:35">
      <c r="B118" s="468"/>
      <c r="C118" s="421"/>
      <c r="D118" s="422"/>
      <c r="E118" s="422"/>
      <c r="F118" s="406"/>
      <c r="G118" s="356"/>
      <c r="H118" s="357"/>
      <c r="I118" s="357"/>
      <c r="J118" s="358"/>
      <c r="K118" s="357"/>
      <c r="L118" s="357"/>
      <c r="M118" s="357"/>
      <c r="N118" s="358"/>
      <c r="O118" s="341"/>
      <c r="P118" s="341"/>
      <c r="Q118" s="405"/>
      <c r="R118" s="406"/>
      <c r="S118" s="344"/>
      <c r="T118" s="344"/>
      <c r="U118" s="344"/>
      <c r="V118" s="344"/>
      <c r="W118" s="344"/>
      <c r="X118" s="344"/>
      <c r="Y118" s="347"/>
      <c r="Z118" s="347"/>
      <c r="AA118" s="347"/>
      <c r="AB118" s="347"/>
      <c r="AC118" s="347"/>
      <c r="AD118" s="347"/>
      <c r="AE118" s="347"/>
      <c r="AF118" s="347"/>
      <c r="AG118" s="347"/>
      <c r="AH118" s="347"/>
      <c r="AI118" s="367"/>
    </row>
    <row r="119" spans="2:35" ht="14.25" thickBot="1">
      <c r="B119" s="468"/>
      <c r="C119" s="423"/>
      <c r="D119" s="424"/>
      <c r="E119" s="424"/>
      <c r="F119" s="408"/>
      <c r="G119" s="359"/>
      <c r="H119" s="360"/>
      <c r="I119" s="360"/>
      <c r="J119" s="361"/>
      <c r="K119" s="360"/>
      <c r="L119" s="360"/>
      <c r="M119" s="360"/>
      <c r="N119" s="361"/>
      <c r="O119" s="342"/>
      <c r="P119" s="342"/>
      <c r="Q119" s="407"/>
      <c r="R119" s="408"/>
      <c r="S119" s="345"/>
      <c r="T119" s="345"/>
      <c r="U119" s="345"/>
      <c r="V119" s="345"/>
      <c r="W119" s="345"/>
      <c r="X119" s="345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I119" s="368"/>
    </row>
    <row r="120" spans="2:35">
      <c r="B120" s="468">
        <v>11</v>
      </c>
      <c r="C120" s="419"/>
      <c r="D120" s="420"/>
      <c r="E120" s="420"/>
      <c r="F120" s="404"/>
      <c r="G120" s="349"/>
      <c r="H120" s="350"/>
      <c r="I120" s="350"/>
      <c r="J120" s="351"/>
      <c r="K120" s="350"/>
      <c r="L120" s="350"/>
      <c r="M120" s="350"/>
      <c r="N120" s="351"/>
      <c r="O120" s="340"/>
      <c r="P120" s="340"/>
      <c r="Q120" s="378"/>
      <c r="R120" s="404"/>
      <c r="S120" s="343"/>
      <c r="T120" s="343"/>
      <c r="U120" s="343"/>
      <c r="V120" s="343"/>
      <c r="W120" s="343"/>
      <c r="X120" s="343"/>
      <c r="Y120" s="346"/>
      <c r="Z120" s="346"/>
      <c r="AA120" s="346"/>
      <c r="AB120" s="346"/>
      <c r="AC120" s="346"/>
      <c r="AD120" s="346"/>
      <c r="AE120" s="346"/>
      <c r="AF120" s="346"/>
      <c r="AG120" s="346"/>
      <c r="AH120" s="346"/>
      <c r="AI120" s="366"/>
    </row>
    <row r="121" spans="2:35">
      <c r="B121" s="468"/>
      <c r="C121" s="421"/>
      <c r="D121" s="422"/>
      <c r="E121" s="422"/>
      <c r="F121" s="406"/>
      <c r="G121" s="356"/>
      <c r="H121" s="357"/>
      <c r="I121" s="357"/>
      <c r="J121" s="358"/>
      <c r="K121" s="357"/>
      <c r="L121" s="357"/>
      <c r="M121" s="357"/>
      <c r="N121" s="358"/>
      <c r="O121" s="341"/>
      <c r="P121" s="341"/>
      <c r="Q121" s="405"/>
      <c r="R121" s="406"/>
      <c r="S121" s="344"/>
      <c r="T121" s="344"/>
      <c r="U121" s="344"/>
      <c r="V121" s="344"/>
      <c r="W121" s="344"/>
      <c r="X121" s="344"/>
      <c r="Y121" s="347"/>
      <c r="Z121" s="347"/>
      <c r="AA121" s="347"/>
      <c r="AB121" s="347"/>
      <c r="AC121" s="347"/>
      <c r="AD121" s="347"/>
      <c r="AE121" s="347"/>
      <c r="AF121" s="347"/>
      <c r="AG121" s="347"/>
      <c r="AH121" s="347"/>
      <c r="AI121" s="367"/>
    </row>
    <row r="122" spans="2:35" ht="14.25" thickBot="1">
      <c r="B122" s="468"/>
      <c r="C122" s="423"/>
      <c r="D122" s="424"/>
      <c r="E122" s="424"/>
      <c r="F122" s="408"/>
      <c r="G122" s="359"/>
      <c r="H122" s="360"/>
      <c r="I122" s="360"/>
      <c r="J122" s="361"/>
      <c r="K122" s="360"/>
      <c r="L122" s="360"/>
      <c r="M122" s="360"/>
      <c r="N122" s="361"/>
      <c r="O122" s="342"/>
      <c r="P122" s="342"/>
      <c r="Q122" s="407"/>
      <c r="R122" s="408"/>
      <c r="S122" s="345"/>
      <c r="T122" s="345"/>
      <c r="U122" s="345"/>
      <c r="V122" s="345"/>
      <c r="W122" s="345"/>
      <c r="X122" s="345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I122" s="368"/>
    </row>
    <row r="123" spans="2:35">
      <c r="B123" s="468">
        <v>12</v>
      </c>
      <c r="C123" s="419"/>
      <c r="D123" s="420"/>
      <c r="E123" s="420"/>
      <c r="F123" s="404"/>
      <c r="G123" s="349"/>
      <c r="H123" s="350"/>
      <c r="I123" s="350"/>
      <c r="J123" s="351"/>
      <c r="K123" s="350"/>
      <c r="L123" s="350"/>
      <c r="M123" s="350"/>
      <c r="N123" s="351"/>
      <c r="O123" s="340"/>
      <c r="P123" s="340"/>
      <c r="Q123" s="378"/>
      <c r="R123" s="404"/>
      <c r="S123" s="343"/>
      <c r="T123" s="343"/>
      <c r="U123" s="343"/>
      <c r="V123" s="343"/>
      <c r="W123" s="343"/>
      <c r="X123" s="343"/>
      <c r="Y123" s="346"/>
      <c r="Z123" s="346"/>
      <c r="AA123" s="346"/>
      <c r="AB123" s="346"/>
      <c r="AC123" s="346"/>
      <c r="AD123" s="346"/>
      <c r="AE123" s="346"/>
      <c r="AF123" s="346"/>
      <c r="AG123" s="346"/>
      <c r="AH123" s="346"/>
      <c r="AI123" s="366"/>
    </row>
    <row r="124" spans="2:35">
      <c r="B124" s="468"/>
      <c r="C124" s="421"/>
      <c r="D124" s="422"/>
      <c r="E124" s="422"/>
      <c r="F124" s="406"/>
      <c r="G124" s="356"/>
      <c r="H124" s="357"/>
      <c r="I124" s="357"/>
      <c r="J124" s="358"/>
      <c r="K124" s="357"/>
      <c r="L124" s="357"/>
      <c r="M124" s="357"/>
      <c r="N124" s="358"/>
      <c r="O124" s="341"/>
      <c r="P124" s="341"/>
      <c r="Q124" s="405"/>
      <c r="R124" s="406"/>
      <c r="S124" s="344"/>
      <c r="T124" s="344"/>
      <c r="U124" s="344"/>
      <c r="V124" s="344"/>
      <c r="W124" s="344"/>
      <c r="X124" s="344"/>
      <c r="Y124" s="347"/>
      <c r="Z124" s="347"/>
      <c r="AA124" s="347"/>
      <c r="AB124" s="347"/>
      <c r="AC124" s="347"/>
      <c r="AD124" s="347"/>
      <c r="AE124" s="347"/>
      <c r="AF124" s="347"/>
      <c r="AG124" s="347"/>
      <c r="AH124" s="347"/>
      <c r="AI124" s="367"/>
    </row>
    <row r="125" spans="2:35" ht="14.25" thickBot="1">
      <c r="B125" s="468"/>
      <c r="C125" s="423"/>
      <c r="D125" s="424"/>
      <c r="E125" s="424"/>
      <c r="F125" s="408"/>
      <c r="G125" s="359"/>
      <c r="H125" s="360"/>
      <c r="I125" s="360"/>
      <c r="J125" s="361"/>
      <c r="K125" s="360"/>
      <c r="L125" s="360"/>
      <c r="M125" s="360"/>
      <c r="N125" s="361"/>
      <c r="O125" s="342"/>
      <c r="P125" s="342"/>
      <c r="Q125" s="407"/>
      <c r="R125" s="408"/>
      <c r="S125" s="345"/>
      <c r="T125" s="345"/>
      <c r="U125" s="345"/>
      <c r="V125" s="345"/>
      <c r="W125" s="345"/>
      <c r="X125" s="345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I125" s="368"/>
    </row>
    <row r="126" spans="2:35">
      <c r="B126" s="468">
        <v>13</v>
      </c>
      <c r="C126" s="419"/>
      <c r="D126" s="420"/>
      <c r="E126" s="420"/>
      <c r="F126" s="404"/>
      <c r="G126" s="349"/>
      <c r="H126" s="350"/>
      <c r="I126" s="350"/>
      <c r="J126" s="351"/>
      <c r="K126" s="350"/>
      <c r="L126" s="350"/>
      <c r="M126" s="350"/>
      <c r="N126" s="351"/>
      <c r="O126" s="340"/>
      <c r="P126" s="340"/>
      <c r="Q126" s="378"/>
      <c r="R126" s="404"/>
      <c r="S126" s="343"/>
      <c r="T126" s="343"/>
      <c r="U126" s="343"/>
      <c r="V126" s="343"/>
      <c r="W126" s="343"/>
      <c r="X126" s="343"/>
      <c r="Y126" s="346"/>
      <c r="Z126" s="346"/>
      <c r="AA126" s="346"/>
      <c r="AB126" s="346"/>
      <c r="AC126" s="346"/>
      <c r="AD126" s="346"/>
      <c r="AE126" s="346"/>
      <c r="AF126" s="346"/>
      <c r="AG126" s="346"/>
      <c r="AH126" s="346"/>
      <c r="AI126" s="366"/>
    </row>
    <row r="127" spans="2:35">
      <c r="B127" s="468"/>
      <c r="C127" s="421"/>
      <c r="D127" s="422"/>
      <c r="E127" s="422"/>
      <c r="F127" s="406"/>
      <c r="G127" s="356"/>
      <c r="H127" s="357"/>
      <c r="I127" s="357"/>
      <c r="J127" s="358"/>
      <c r="K127" s="357"/>
      <c r="L127" s="357"/>
      <c r="M127" s="357"/>
      <c r="N127" s="358"/>
      <c r="O127" s="341"/>
      <c r="P127" s="341"/>
      <c r="Q127" s="405"/>
      <c r="R127" s="406"/>
      <c r="S127" s="344"/>
      <c r="T127" s="344"/>
      <c r="U127" s="344"/>
      <c r="V127" s="344"/>
      <c r="W127" s="344"/>
      <c r="X127" s="344"/>
      <c r="Y127" s="347"/>
      <c r="Z127" s="347"/>
      <c r="AA127" s="347"/>
      <c r="AB127" s="347"/>
      <c r="AC127" s="347"/>
      <c r="AD127" s="347"/>
      <c r="AE127" s="347"/>
      <c r="AF127" s="347"/>
      <c r="AG127" s="347"/>
      <c r="AH127" s="347"/>
      <c r="AI127" s="367"/>
    </row>
    <row r="128" spans="2:35" ht="14.25" thickBot="1">
      <c r="B128" s="468"/>
      <c r="C128" s="423"/>
      <c r="D128" s="424"/>
      <c r="E128" s="424"/>
      <c r="F128" s="408"/>
      <c r="G128" s="359"/>
      <c r="H128" s="360"/>
      <c r="I128" s="360"/>
      <c r="J128" s="361"/>
      <c r="K128" s="360"/>
      <c r="L128" s="360"/>
      <c r="M128" s="360"/>
      <c r="N128" s="361"/>
      <c r="O128" s="342"/>
      <c r="P128" s="342"/>
      <c r="Q128" s="407"/>
      <c r="R128" s="408"/>
      <c r="S128" s="345"/>
      <c r="T128" s="345"/>
      <c r="U128" s="345"/>
      <c r="V128" s="345"/>
      <c r="W128" s="345"/>
      <c r="X128" s="345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I128" s="368"/>
    </row>
    <row r="129" spans="2:35">
      <c r="B129" s="468">
        <v>14</v>
      </c>
      <c r="C129" s="419"/>
      <c r="D129" s="420"/>
      <c r="E129" s="420"/>
      <c r="F129" s="404"/>
      <c r="G129" s="349"/>
      <c r="H129" s="350"/>
      <c r="I129" s="350"/>
      <c r="J129" s="351"/>
      <c r="K129" s="350"/>
      <c r="L129" s="350"/>
      <c r="M129" s="350"/>
      <c r="N129" s="351"/>
      <c r="O129" s="340"/>
      <c r="P129" s="340"/>
      <c r="Q129" s="378"/>
      <c r="R129" s="404"/>
      <c r="S129" s="343"/>
      <c r="T129" s="343"/>
      <c r="U129" s="343"/>
      <c r="V129" s="343"/>
      <c r="W129" s="343"/>
      <c r="X129" s="343"/>
      <c r="Y129" s="346"/>
      <c r="Z129" s="346"/>
      <c r="AA129" s="346"/>
      <c r="AB129" s="346"/>
      <c r="AC129" s="346"/>
      <c r="AD129" s="346"/>
      <c r="AE129" s="346"/>
      <c r="AF129" s="346"/>
      <c r="AG129" s="346"/>
      <c r="AH129" s="346"/>
      <c r="AI129" s="366"/>
    </row>
    <row r="130" spans="2:35">
      <c r="B130" s="468"/>
      <c r="C130" s="421"/>
      <c r="D130" s="422"/>
      <c r="E130" s="422"/>
      <c r="F130" s="406"/>
      <c r="G130" s="356"/>
      <c r="H130" s="357"/>
      <c r="I130" s="357"/>
      <c r="J130" s="358"/>
      <c r="K130" s="357"/>
      <c r="L130" s="357"/>
      <c r="M130" s="357"/>
      <c r="N130" s="358"/>
      <c r="O130" s="341"/>
      <c r="P130" s="341"/>
      <c r="Q130" s="405"/>
      <c r="R130" s="406"/>
      <c r="S130" s="344"/>
      <c r="T130" s="344"/>
      <c r="U130" s="344"/>
      <c r="V130" s="344"/>
      <c r="W130" s="344"/>
      <c r="X130" s="344"/>
      <c r="Y130" s="347"/>
      <c r="Z130" s="347"/>
      <c r="AA130" s="347"/>
      <c r="AB130" s="347"/>
      <c r="AC130" s="347"/>
      <c r="AD130" s="347"/>
      <c r="AE130" s="347"/>
      <c r="AF130" s="347"/>
      <c r="AG130" s="347"/>
      <c r="AH130" s="347"/>
      <c r="AI130" s="367"/>
    </row>
    <row r="131" spans="2:35" ht="14.25" thickBot="1">
      <c r="B131" s="469"/>
      <c r="C131" s="440"/>
      <c r="D131" s="441"/>
      <c r="E131" s="441"/>
      <c r="F131" s="434"/>
      <c r="G131" s="437"/>
      <c r="H131" s="438"/>
      <c r="I131" s="438"/>
      <c r="J131" s="439"/>
      <c r="K131" s="438"/>
      <c r="L131" s="438"/>
      <c r="M131" s="438"/>
      <c r="N131" s="439"/>
      <c r="O131" s="436"/>
      <c r="P131" s="436"/>
      <c r="Q131" s="433"/>
      <c r="R131" s="434"/>
      <c r="S131" s="435"/>
      <c r="T131" s="435"/>
      <c r="U131" s="435"/>
      <c r="V131" s="435"/>
      <c r="W131" s="435"/>
      <c r="X131" s="435"/>
      <c r="Y131" s="431"/>
      <c r="Z131" s="431"/>
      <c r="AA131" s="431"/>
      <c r="AB131" s="431"/>
      <c r="AC131" s="431"/>
      <c r="AD131" s="431"/>
      <c r="AE131" s="431"/>
      <c r="AF131" s="431"/>
      <c r="AG131" s="431"/>
      <c r="AH131" s="431"/>
      <c r="AI131" s="432"/>
    </row>
    <row r="132" spans="2:35" ht="14.25" thickTop="1">
      <c r="B132" s="470">
        <v>15</v>
      </c>
      <c r="C132" s="421"/>
      <c r="D132" s="422"/>
      <c r="E132" s="422"/>
      <c r="F132" s="406"/>
      <c r="G132" s="442"/>
      <c r="H132" s="443"/>
      <c r="I132" s="443"/>
      <c r="J132" s="444"/>
      <c r="K132" s="443"/>
      <c r="L132" s="443"/>
      <c r="M132" s="443"/>
      <c r="N132" s="444"/>
      <c r="O132" s="445"/>
      <c r="P132" s="445"/>
      <c r="Q132" s="405"/>
      <c r="R132" s="406"/>
      <c r="S132" s="446"/>
      <c r="T132" s="446"/>
      <c r="U132" s="446"/>
      <c r="V132" s="446"/>
      <c r="W132" s="446"/>
      <c r="X132" s="446"/>
      <c r="Y132" s="471"/>
      <c r="Z132" s="471"/>
      <c r="AA132" s="471"/>
      <c r="AB132" s="471"/>
      <c r="AC132" s="471"/>
      <c r="AD132" s="471"/>
      <c r="AE132" s="471"/>
      <c r="AF132" s="471"/>
      <c r="AG132" s="471"/>
      <c r="AH132" s="471"/>
      <c r="AI132" s="472"/>
    </row>
    <row r="133" spans="2:35">
      <c r="B133" s="468"/>
      <c r="C133" s="421"/>
      <c r="D133" s="422"/>
      <c r="E133" s="422"/>
      <c r="F133" s="406"/>
      <c r="G133" s="356"/>
      <c r="H133" s="357"/>
      <c r="I133" s="357"/>
      <c r="J133" s="358"/>
      <c r="K133" s="357"/>
      <c r="L133" s="357"/>
      <c r="M133" s="357"/>
      <c r="N133" s="358"/>
      <c r="O133" s="341"/>
      <c r="P133" s="341"/>
      <c r="Q133" s="405"/>
      <c r="R133" s="406"/>
      <c r="S133" s="344"/>
      <c r="T133" s="344"/>
      <c r="U133" s="344"/>
      <c r="V133" s="344"/>
      <c r="W133" s="344"/>
      <c r="X133" s="344"/>
      <c r="Y133" s="347"/>
      <c r="Z133" s="347"/>
      <c r="AA133" s="347"/>
      <c r="AB133" s="347"/>
      <c r="AC133" s="347"/>
      <c r="AD133" s="347"/>
      <c r="AE133" s="347"/>
      <c r="AF133" s="347"/>
      <c r="AG133" s="347"/>
      <c r="AH133" s="347"/>
      <c r="AI133" s="367"/>
    </row>
    <row r="134" spans="2:35" ht="14.25" thickBot="1">
      <c r="B134" s="468"/>
      <c r="C134" s="423"/>
      <c r="D134" s="424"/>
      <c r="E134" s="424"/>
      <c r="F134" s="408"/>
      <c r="G134" s="359"/>
      <c r="H134" s="360"/>
      <c r="I134" s="360"/>
      <c r="J134" s="361"/>
      <c r="K134" s="360"/>
      <c r="L134" s="360"/>
      <c r="M134" s="360"/>
      <c r="N134" s="361"/>
      <c r="O134" s="342"/>
      <c r="P134" s="342"/>
      <c r="Q134" s="407"/>
      <c r="R134" s="408"/>
      <c r="S134" s="345"/>
      <c r="T134" s="345"/>
      <c r="U134" s="345"/>
      <c r="V134" s="345"/>
      <c r="W134" s="345"/>
      <c r="X134" s="345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I134" s="368"/>
    </row>
    <row r="135" spans="2:35">
      <c r="B135" s="468">
        <v>16</v>
      </c>
      <c r="C135" s="419"/>
      <c r="D135" s="420"/>
      <c r="E135" s="420"/>
      <c r="F135" s="404"/>
      <c r="G135" s="349"/>
      <c r="H135" s="350"/>
      <c r="I135" s="350"/>
      <c r="J135" s="351"/>
      <c r="K135" s="350"/>
      <c r="L135" s="350"/>
      <c r="M135" s="350"/>
      <c r="N135" s="351"/>
      <c r="O135" s="340"/>
      <c r="P135" s="340"/>
      <c r="Q135" s="378"/>
      <c r="R135" s="404"/>
      <c r="S135" s="343"/>
      <c r="T135" s="343"/>
      <c r="U135" s="343"/>
      <c r="V135" s="343"/>
      <c r="W135" s="343"/>
      <c r="X135" s="343"/>
      <c r="Y135" s="346"/>
      <c r="Z135" s="346"/>
      <c r="AA135" s="346"/>
      <c r="AB135" s="346"/>
      <c r="AC135" s="346"/>
      <c r="AD135" s="346"/>
      <c r="AE135" s="346"/>
      <c r="AF135" s="346"/>
      <c r="AG135" s="346"/>
      <c r="AH135" s="346"/>
      <c r="AI135" s="366"/>
    </row>
    <row r="136" spans="2:35">
      <c r="B136" s="468"/>
      <c r="C136" s="421"/>
      <c r="D136" s="422"/>
      <c r="E136" s="422"/>
      <c r="F136" s="406"/>
      <c r="G136" s="356"/>
      <c r="H136" s="357"/>
      <c r="I136" s="357"/>
      <c r="J136" s="358"/>
      <c r="K136" s="357"/>
      <c r="L136" s="357"/>
      <c r="M136" s="357"/>
      <c r="N136" s="358"/>
      <c r="O136" s="341"/>
      <c r="P136" s="341"/>
      <c r="Q136" s="405"/>
      <c r="R136" s="406"/>
      <c r="S136" s="344"/>
      <c r="T136" s="344"/>
      <c r="U136" s="344"/>
      <c r="V136" s="344"/>
      <c r="W136" s="344"/>
      <c r="X136" s="344"/>
      <c r="Y136" s="347"/>
      <c r="Z136" s="347"/>
      <c r="AA136" s="347"/>
      <c r="AB136" s="347"/>
      <c r="AC136" s="347"/>
      <c r="AD136" s="347"/>
      <c r="AE136" s="347"/>
      <c r="AF136" s="347"/>
      <c r="AG136" s="347"/>
      <c r="AH136" s="347"/>
      <c r="AI136" s="367"/>
    </row>
    <row r="137" spans="2:35" ht="14.25" thickBot="1">
      <c r="B137" s="468"/>
      <c r="C137" s="423"/>
      <c r="D137" s="424"/>
      <c r="E137" s="424"/>
      <c r="F137" s="408"/>
      <c r="G137" s="359"/>
      <c r="H137" s="360"/>
      <c r="I137" s="360"/>
      <c r="J137" s="361"/>
      <c r="K137" s="360"/>
      <c r="L137" s="360"/>
      <c r="M137" s="360"/>
      <c r="N137" s="361"/>
      <c r="O137" s="342"/>
      <c r="P137" s="342"/>
      <c r="Q137" s="407"/>
      <c r="R137" s="408"/>
      <c r="S137" s="345"/>
      <c r="T137" s="345"/>
      <c r="U137" s="345"/>
      <c r="V137" s="345"/>
      <c r="W137" s="345"/>
      <c r="X137" s="345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I137" s="368"/>
    </row>
    <row r="138" spans="2:35">
      <c r="B138" s="468">
        <v>17</v>
      </c>
      <c r="C138" s="419"/>
      <c r="D138" s="420"/>
      <c r="E138" s="420"/>
      <c r="F138" s="404"/>
      <c r="G138" s="349"/>
      <c r="H138" s="350"/>
      <c r="I138" s="350"/>
      <c r="J138" s="351"/>
      <c r="K138" s="350"/>
      <c r="L138" s="350"/>
      <c r="M138" s="350"/>
      <c r="N138" s="351"/>
      <c r="O138" s="340"/>
      <c r="P138" s="340"/>
      <c r="Q138" s="378"/>
      <c r="R138" s="404"/>
      <c r="S138" s="343"/>
      <c r="T138" s="343"/>
      <c r="U138" s="343"/>
      <c r="V138" s="343"/>
      <c r="W138" s="343"/>
      <c r="X138" s="343"/>
      <c r="Y138" s="346"/>
      <c r="Z138" s="346"/>
      <c r="AA138" s="346"/>
      <c r="AB138" s="346"/>
      <c r="AC138" s="346"/>
      <c r="AD138" s="346"/>
      <c r="AE138" s="346"/>
      <c r="AF138" s="346"/>
      <c r="AG138" s="346"/>
      <c r="AH138" s="346"/>
      <c r="AI138" s="366"/>
    </row>
    <row r="139" spans="2:35">
      <c r="B139" s="468"/>
      <c r="C139" s="421"/>
      <c r="D139" s="422"/>
      <c r="E139" s="422"/>
      <c r="F139" s="406"/>
      <c r="G139" s="356"/>
      <c r="H139" s="357"/>
      <c r="I139" s="357"/>
      <c r="J139" s="358"/>
      <c r="K139" s="357"/>
      <c r="L139" s="357"/>
      <c r="M139" s="357"/>
      <c r="N139" s="358"/>
      <c r="O139" s="341"/>
      <c r="P139" s="341"/>
      <c r="Q139" s="405"/>
      <c r="R139" s="406"/>
      <c r="S139" s="344"/>
      <c r="T139" s="344"/>
      <c r="U139" s="344"/>
      <c r="V139" s="344"/>
      <c r="W139" s="344"/>
      <c r="X139" s="344"/>
      <c r="Y139" s="347"/>
      <c r="Z139" s="347"/>
      <c r="AA139" s="347"/>
      <c r="AB139" s="347"/>
      <c r="AC139" s="347"/>
      <c r="AD139" s="347"/>
      <c r="AE139" s="347"/>
      <c r="AF139" s="347"/>
      <c r="AG139" s="347"/>
      <c r="AH139" s="347"/>
      <c r="AI139" s="367"/>
    </row>
    <row r="140" spans="2:35" ht="14.25" thickBot="1">
      <c r="B140" s="468"/>
      <c r="C140" s="423"/>
      <c r="D140" s="424"/>
      <c r="E140" s="424"/>
      <c r="F140" s="408"/>
      <c r="G140" s="359"/>
      <c r="H140" s="360"/>
      <c r="I140" s="360"/>
      <c r="J140" s="361"/>
      <c r="K140" s="360"/>
      <c r="L140" s="360"/>
      <c r="M140" s="360"/>
      <c r="N140" s="361"/>
      <c r="O140" s="342"/>
      <c r="P140" s="342"/>
      <c r="Q140" s="407"/>
      <c r="R140" s="408"/>
      <c r="S140" s="345"/>
      <c r="T140" s="345"/>
      <c r="U140" s="345"/>
      <c r="V140" s="345"/>
      <c r="W140" s="345"/>
      <c r="X140" s="345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I140" s="368"/>
    </row>
    <row r="141" spans="2:35">
      <c r="B141" s="468">
        <v>18</v>
      </c>
      <c r="C141" s="419"/>
      <c r="D141" s="420"/>
      <c r="E141" s="420"/>
      <c r="F141" s="404"/>
      <c r="G141" s="349"/>
      <c r="H141" s="350"/>
      <c r="I141" s="350"/>
      <c r="J141" s="351"/>
      <c r="K141" s="350"/>
      <c r="L141" s="350"/>
      <c r="M141" s="350"/>
      <c r="N141" s="351"/>
      <c r="O141" s="340"/>
      <c r="P141" s="340"/>
      <c r="Q141" s="378"/>
      <c r="R141" s="404"/>
      <c r="S141" s="343"/>
      <c r="T141" s="343"/>
      <c r="U141" s="343"/>
      <c r="V141" s="343"/>
      <c r="W141" s="343"/>
      <c r="X141" s="343"/>
      <c r="Y141" s="346"/>
      <c r="Z141" s="346"/>
      <c r="AA141" s="346"/>
      <c r="AB141" s="346"/>
      <c r="AC141" s="346"/>
      <c r="AD141" s="346"/>
      <c r="AE141" s="346"/>
      <c r="AF141" s="346"/>
      <c r="AG141" s="346"/>
      <c r="AH141" s="346"/>
      <c r="AI141" s="366"/>
    </row>
    <row r="142" spans="2:35">
      <c r="B142" s="468"/>
      <c r="C142" s="421"/>
      <c r="D142" s="422"/>
      <c r="E142" s="422"/>
      <c r="F142" s="406"/>
      <c r="G142" s="356"/>
      <c r="H142" s="357"/>
      <c r="I142" s="357"/>
      <c r="J142" s="358"/>
      <c r="K142" s="357"/>
      <c r="L142" s="357"/>
      <c r="M142" s="357"/>
      <c r="N142" s="358"/>
      <c r="O142" s="341"/>
      <c r="P142" s="341"/>
      <c r="Q142" s="405"/>
      <c r="R142" s="406"/>
      <c r="S142" s="344"/>
      <c r="T142" s="344"/>
      <c r="U142" s="344"/>
      <c r="V142" s="344"/>
      <c r="W142" s="344"/>
      <c r="X142" s="344"/>
      <c r="Y142" s="347"/>
      <c r="Z142" s="347"/>
      <c r="AA142" s="347"/>
      <c r="AB142" s="347"/>
      <c r="AC142" s="347"/>
      <c r="AD142" s="347"/>
      <c r="AE142" s="347"/>
      <c r="AF142" s="347"/>
      <c r="AG142" s="347"/>
      <c r="AH142" s="347"/>
      <c r="AI142" s="367"/>
    </row>
    <row r="143" spans="2:35" ht="14.25" thickBot="1">
      <c r="B143" s="468"/>
      <c r="C143" s="423"/>
      <c r="D143" s="424"/>
      <c r="E143" s="424"/>
      <c r="F143" s="408"/>
      <c r="G143" s="359"/>
      <c r="H143" s="360"/>
      <c r="I143" s="360"/>
      <c r="J143" s="361"/>
      <c r="K143" s="360"/>
      <c r="L143" s="360"/>
      <c r="M143" s="360"/>
      <c r="N143" s="361"/>
      <c r="O143" s="342"/>
      <c r="P143" s="342"/>
      <c r="Q143" s="407"/>
      <c r="R143" s="408"/>
      <c r="S143" s="345"/>
      <c r="T143" s="345"/>
      <c r="U143" s="345"/>
      <c r="V143" s="345"/>
      <c r="W143" s="345"/>
      <c r="X143" s="345"/>
      <c r="Y143" s="348"/>
      <c r="Z143" s="348"/>
      <c r="AA143" s="348"/>
      <c r="AB143" s="348"/>
      <c r="AC143" s="348"/>
      <c r="AD143" s="348"/>
      <c r="AE143" s="348"/>
      <c r="AF143" s="348"/>
      <c r="AG143" s="348"/>
      <c r="AH143" s="348"/>
      <c r="AI143" s="368"/>
    </row>
    <row r="144" spans="2:35">
      <c r="B144" s="468">
        <v>19</v>
      </c>
      <c r="C144" s="419"/>
      <c r="D144" s="420"/>
      <c r="E144" s="420"/>
      <c r="F144" s="404"/>
      <c r="G144" s="349"/>
      <c r="H144" s="350"/>
      <c r="I144" s="350"/>
      <c r="J144" s="351"/>
      <c r="K144" s="350"/>
      <c r="L144" s="350"/>
      <c r="M144" s="350"/>
      <c r="N144" s="351"/>
      <c r="O144" s="340"/>
      <c r="P144" s="340"/>
      <c r="Q144" s="378"/>
      <c r="R144" s="404"/>
      <c r="S144" s="343"/>
      <c r="T144" s="343"/>
      <c r="U144" s="343"/>
      <c r="V144" s="343"/>
      <c r="W144" s="343"/>
      <c r="X144" s="343"/>
      <c r="Y144" s="346"/>
      <c r="Z144" s="346"/>
      <c r="AA144" s="346"/>
      <c r="AB144" s="346"/>
      <c r="AC144" s="346"/>
      <c r="AD144" s="346"/>
      <c r="AE144" s="346"/>
      <c r="AF144" s="346"/>
      <c r="AG144" s="346"/>
      <c r="AH144" s="346"/>
      <c r="AI144" s="366"/>
    </row>
    <row r="145" spans="2:35">
      <c r="B145" s="468"/>
      <c r="C145" s="421"/>
      <c r="D145" s="422"/>
      <c r="E145" s="422"/>
      <c r="F145" s="406"/>
      <c r="G145" s="356"/>
      <c r="H145" s="357"/>
      <c r="I145" s="357"/>
      <c r="J145" s="358"/>
      <c r="K145" s="357"/>
      <c r="L145" s="357"/>
      <c r="M145" s="357"/>
      <c r="N145" s="358"/>
      <c r="O145" s="341"/>
      <c r="P145" s="341"/>
      <c r="Q145" s="405"/>
      <c r="R145" s="406"/>
      <c r="S145" s="344"/>
      <c r="T145" s="344"/>
      <c r="U145" s="344"/>
      <c r="V145" s="344"/>
      <c r="W145" s="344"/>
      <c r="X145" s="344"/>
      <c r="Y145" s="347"/>
      <c r="Z145" s="347"/>
      <c r="AA145" s="347"/>
      <c r="AB145" s="347"/>
      <c r="AC145" s="347"/>
      <c r="AD145" s="347"/>
      <c r="AE145" s="347"/>
      <c r="AF145" s="347"/>
      <c r="AG145" s="347"/>
      <c r="AH145" s="347"/>
      <c r="AI145" s="367"/>
    </row>
    <row r="146" spans="2:35" ht="14.25" thickBot="1">
      <c r="B146" s="468"/>
      <c r="C146" s="423"/>
      <c r="D146" s="424"/>
      <c r="E146" s="424"/>
      <c r="F146" s="408"/>
      <c r="G146" s="359"/>
      <c r="H146" s="360"/>
      <c r="I146" s="360"/>
      <c r="J146" s="361"/>
      <c r="K146" s="360"/>
      <c r="L146" s="360"/>
      <c r="M146" s="360"/>
      <c r="N146" s="361"/>
      <c r="O146" s="342"/>
      <c r="P146" s="342"/>
      <c r="Q146" s="407"/>
      <c r="R146" s="408"/>
      <c r="S146" s="345"/>
      <c r="T146" s="345"/>
      <c r="U146" s="345"/>
      <c r="V146" s="345"/>
      <c r="W146" s="345"/>
      <c r="X146" s="345"/>
      <c r="Y146" s="348"/>
      <c r="Z146" s="348"/>
      <c r="AA146" s="348"/>
      <c r="AB146" s="348"/>
      <c r="AC146" s="348"/>
      <c r="AD146" s="348"/>
      <c r="AE146" s="348"/>
      <c r="AF146" s="348"/>
      <c r="AG146" s="348"/>
      <c r="AH146" s="348"/>
      <c r="AI146" s="368"/>
    </row>
    <row r="147" spans="2:35">
      <c r="B147" s="468">
        <v>20</v>
      </c>
      <c r="C147" s="419"/>
      <c r="D147" s="420"/>
      <c r="E147" s="420"/>
      <c r="F147" s="404"/>
      <c r="G147" s="349"/>
      <c r="H147" s="350"/>
      <c r="I147" s="350"/>
      <c r="J147" s="351"/>
      <c r="K147" s="350"/>
      <c r="L147" s="350"/>
      <c r="M147" s="350"/>
      <c r="N147" s="351"/>
      <c r="O147" s="340"/>
      <c r="P147" s="340"/>
      <c r="Q147" s="378"/>
      <c r="R147" s="404"/>
      <c r="S147" s="343"/>
      <c r="T147" s="343"/>
      <c r="U147" s="343"/>
      <c r="V147" s="343"/>
      <c r="W147" s="343"/>
      <c r="X147" s="343"/>
      <c r="Y147" s="346"/>
      <c r="Z147" s="346"/>
      <c r="AA147" s="346"/>
      <c r="AB147" s="346"/>
      <c r="AC147" s="346"/>
      <c r="AD147" s="346"/>
      <c r="AE147" s="346"/>
      <c r="AF147" s="346"/>
      <c r="AG147" s="346"/>
      <c r="AH147" s="346"/>
      <c r="AI147" s="366"/>
    </row>
    <row r="148" spans="2:35">
      <c r="B148" s="468"/>
      <c r="C148" s="421"/>
      <c r="D148" s="422"/>
      <c r="E148" s="422"/>
      <c r="F148" s="406"/>
      <c r="G148" s="356"/>
      <c r="H148" s="357"/>
      <c r="I148" s="357"/>
      <c r="J148" s="358"/>
      <c r="K148" s="357"/>
      <c r="L148" s="357"/>
      <c r="M148" s="357"/>
      <c r="N148" s="358"/>
      <c r="O148" s="341"/>
      <c r="P148" s="341"/>
      <c r="Q148" s="405"/>
      <c r="R148" s="406"/>
      <c r="S148" s="344"/>
      <c r="T148" s="344"/>
      <c r="U148" s="344"/>
      <c r="V148" s="344"/>
      <c r="W148" s="344"/>
      <c r="X148" s="344"/>
      <c r="Y148" s="347"/>
      <c r="Z148" s="347"/>
      <c r="AA148" s="347"/>
      <c r="AB148" s="347"/>
      <c r="AC148" s="347"/>
      <c r="AD148" s="347"/>
      <c r="AE148" s="347"/>
      <c r="AF148" s="347"/>
      <c r="AG148" s="347"/>
      <c r="AH148" s="347"/>
      <c r="AI148" s="367"/>
    </row>
    <row r="149" spans="2:35" ht="14.25" thickBot="1">
      <c r="B149" s="468"/>
      <c r="C149" s="423"/>
      <c r="D149" s="424"/>
      <c r="E149" s="424"/>
      <c r="F149" s="408"/>
      <c r="G149" s="359"/>
      <c r="H149" s="360"/>
      <c r="I149" s="360"/>
      <c r="J149" s="361"/>
      <c r="K149" s="360"/>
      <c r="L149" s="360"/>
      <c r="M149" s="360"/>
      <c r="N149" s="361"/>
      <c r="O149" s="342"/>
      <c r="P149" s="342"/>
      <c r="Q149" s="407"/>
      <c r="R149" s="408"/>
      <c r="S149" s="345"/>
      <c r="T149" s="345"/>
      <c r="U149" s="345"/>
      <c r="V149" s="345"/>
      <c r="W149" s="345"/>
      <c r="X149" s="345"/>
      <c r="Y149" s="348"/>
      <c r="Z149" s="348"/>
      <c r="AA149" s="348"/>
      <c r="AB149" s="348"/>
      <c r="AC149" s="348"/>
      <c r="AD149" s="348"/>
      <c r="AE149" s="348"/>
      <c r="AF149" s="348"/>
      <c r="AG149" s="348"/>
      <c r="AH149" s="348"/>
      <c r="AI149" s="368"/>
    </row>
    <row r="150" spans="2:35" ht="25.5" customHeight="1">
      <c r="B150" s="468">
        <v>21</v>
      </c>
      <c r="C150" s="419"/>
      <c r="D150" s="420"/>
      <c r="E150" s="420"/>
      <c r="F150" s="404"/>
      <c r="G150" s="349"/>
      <c r="H150" s="350"/>
      <c r="I150" s="350"/>
      <c r="J150" s="351"/>
      <c r="K150" s="350"/>
      <c r="L150" s="350"/>
      <c r="M150" s="350"/>
      <c r="N150" s="351"/>
      <c r="O150" s="340"/>
      <c r="P150" s="340"/>
      <c r="Q150" s="378"/>
      <c r="R150" s="404"/>
      <c r="S150" s="343"/>
      <c r="T150" s="343"/>
      <c r="U150" s="343"/>
      <c r="V150" s="343"/>
      <c r="W150" s="343"/>
      <c r="X150" s="343"/>
      <c r="Y150" s="346"/>
      <c r="Z150" s="346"/>
      <c r="AA150" s="346"/>
      <c r="AB150" s="346"/>
      <c r="AC150" s="346"/>
      <c r="AD150" s="346"/>
      <c r="AE150" s="346"/>
      <c r="AF150" s="346"/>
      <c r="AG150" s="346"/>
      <c r="AH150" s="346"/>
      <c r="AI150" s="366"/>
    </row>
    <row r="151" spans="2:35">
      <c r="B151" s="468"/>
      <c r="C151" s="421"/>
      <c r="D151" s="422"/>
      <c r="E151" s="422"/>
      <c r="F151" s="406"/>
      <c r="G151" s="356"/>
      <c r="H151" s="357"/>
      <c r="I151" s="357"/>
      <c r="J151" s="358"/>
      <c r="K151" s="357"/>
      <c r="L151" s="357"/>
      <c r="M151" s="357"/>
      <c r="N151" s="358"/>
      <c r="O151" s="341"/>
      <c r="P151" s="341"/>
      <c r="Q151" s="405"/>
      <c r="R151" s="406"/>
      <c r="S151" s="344"/>
      <c r="T151" s="344"/>
      <c r="U151" s="344"/>
      <c r="V151" s="344"/>
      <c r="W151" s="344"/>
      <c r="X151" s="344"/>
      <c r="Y151" s="347"/>
      <c r="Z151" s="347"/>
      <c r="AA151" s="347"/>
      <c r="AB151" s="347"/>
      <c r="AC151" s="347"/>
      <c r="AD151" s="347"/>
      <c r="AE151" s="347"/>
      <c r="AF151" s="347"/>
      <c r="AG151" s="347"/>
      <c r="AH151" s="347"/>
      <c r="AI151" s="367"/>
    </row>
    <row r="152" spans="2:35" ht="14.25" thickBot="1">
      <c r="B152" s="468"/>
      <c r="C152" s="423"/>
      <c r="D152" s="424"/>
      <c r="E152" s="424"/>
      <c r="F152" s="408"/>
      <c r="G152" s="359"/>
      <c r="H152" s="360"/>
      <c r="I152" s="360"/>
      <c r="J152" s="361"/>
      <c r="K152" s="360"/>
      <c r="L152" s="360"/>
      <c r="M152" s="360"/>
      <c r="N152" s="361"/>
      <c r="O152" s="342"/>
      <c r="P152" s="342"/>
      <c r="Q152" s="407"/>
      <c r="R152" s="408"/>
      <c r="S152" s="345"/>
      <c r="T152" s="345"/>
      <c r="U152" s="345"/>
      <c r="V152" s="345"/>
      <c r="W152" s="345"/>
      <c r="X152" s="345"/>
      <c r="Y152" s="348"/>
      <c r="Z152" s="348"/>
      <c r="AA152" s="348"/>
      <c r="AB152" s="348"/>
      <c r="AC152" s="348"/>
      <c r="AD152" s="348"/>
      <c r="AE152" s="348"/>
      <c r="AF152" s="348"/>
      <c r="AG152" s="348"/>
      <c r="AH152" s="348"/>
      <c r="AI152" s="368"/>
    </row>
    <row r="153" spans="2:35">
      <c r="AB153" s="1" t="s">
        <v>117</v>
      </c>
    </row>
    <row r="155" spans="2:35" ht="18" thickBot="1">
      <c r="C155" s="397" t="s">
        <v>149</v>
      </c>
      <c r="D155" s="398"/>
      <c r="E155" s="398"/>
      <c r="F155" s="398"/>
      <c r="G155" s="398"/>
      <c r="H155" s="398"/>
      <c r="I155" s="398"/>
      <c r="J155" s="398"/>
      <c r="K155" s="418"/>
      <c r="L155" s="418"/>
      <c r="M155" s="418"/>
      <c r="N155" s="133"/>
      <c r="O155" s="133"/>
      <c r="P155" s="133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</row>
    <row r="156" spans="2:35">
      <c r="C156" s="244" t="s">
        <v>140</v>
      </c>
      <c r="D156" s="245"/>
      <c r="E156" s="245"/>
      <c r="F156" s="246"/>
      <c r="G156" s="288" t="s">
        <v>66</v>
      </c>
      <c r="H156" s="289"/>
      <c r="I156" s="289"/>
      <c r="J156" s="289"/>
      <c r="K156" s="289"/>
      <c r="L156" s="289"/>
      <c r="M156" s="289"/>
      <c r="N156" s="290"/>
      <c r="O156" s="325" t="s">
        <v>67</v>
      </c>
      <c r="P156" s="325"/>
      <c r="Q156" s="325" t="s">
        <v>68</v>
      </c>
      <c r="R156" s="325"/>
      <c r="S156" s="325" t="s">
        <v>69</v>
      </c>
      <c r="T156" s="325"/>
      <c r="U156" s="325"/>
      <c r="V156" s="325"/>
      <c r="W156" s="325"/>
      <c r="X156" s="325"/>
      <c r="Y156" s="399" t="s">
        <v>70</v>
      </c>
      <c r="Z156" s="325"/>
      <c r="AA156" s="325"/>
      <c r="AB156" s="325"/>
      <c r="AC156" s="325"/>
      <c r="AD156" s="266" t="s">
        <v>71</v>
      </c>
      <c r="AE156" s="266"/>
      <c r="AF156" s="266"/>
      <c r="AG156" s="266" t="s">
        <v>72</v>
      </c>
      <c r="AH156" s="266"/>
      <c r="AI156" s="267"/>
    </row>
    <row r="157" spans="2:35">
      <c r="C157" s="247"/>
      <c r="D157" s="248"/>
      <c r="E157" s="248"/>
      <c r="F157" s="249"/>
      <c r="G157" s="291" t="s">
        <v>73</v>
      </c>
      <c r="H157" s="292"/>
      <c r="I157" s="292"/>
      <c r="J157" s="293"/>
      <c r="K157" s="248" t="s">
        <v>74</v>
      </c>
      <c r="L157" s="248"/>
      <c r="M157" s="248"/>
      <c r="N157" s="249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  <c r="AA157" s="326"/>
      <c r="AB157" s="326"/>
      <c r="AC157" s="326"/>
      <c r="AD157" s="400"/>
      <c r="AE157" s="400"/>
      <c r="AF157" s="400"/>
      <c r="AG157" s="400"/>
      <c r="AH157" s="400"/>
      <c r="AI157" s="402"/>
    </row>
    <row r="158" spans="2:35" ht="14.25" thickBot="1">
      <c r="C158" s="250"/>
      <c r="D158" s="251"/>
      <c r="E158" s="251"/>
      <c r="F158" s="252"/>
      <c r="G158" s="271"/>
      <c r="H158" s="251"/>
      <c r="I158" s="251"/>
      <c r="J158" s="252"/>
      <c r="K158" s="251"/>
      <c r="L158" s="251"/>
      <c r="M158" s="251"/>
      <c r="N158" s="252"/>
      <c r="O158" s="390"/>
      <c r="P158" s="390"/>
      <c r="Q158" s="390"/>
      <c r="R158" s="390"/>
      <c r="S158" s="390"/>
      <c r="T158" s="390"/>
      <c r="U158" s="390"/>
      <c r="V158" s="390"/>
      <c r="W158" s="390"/>
      <c r="X158" s="390"/>
      <c r="Y158" s="390"/>
      <c r="Z158" s="390"/>
      <c r="AA158" s="390"/>
      <c r="AB158" s="390"/>
      <c r="AC158" s="390"/>
      <c r="AD158" s="401"/>
      <c r="AE158" s="401"/>
      <c r="AF158" s="401"/>
      <c r="AG158" s="401"/>
      <c r="AH158" s="401"/>
      <c r="AI158" s="403"/>
    </row>
    <row r="159" spans="2:35">
      <c r="B159" s="303">
        <v>1</v>
      </c>
      <c r="C159" s="419" t="s">
        <v>150</v>
      </c>
      <c r="D159" s="420"/>
      <c r="E159" s="420"/>
      <c r="F159" s="404"/>
      <c r="G159" s="349" t="s">
        <v>151</v>
      </c>
      <c r="H159" s="350"/>
      <c r="I159" s="350"/>
      <c r="J159" s="351"/>
      <c r="K159" s="350" t="s">
        <v>152</v>
      </c>
      <c r="L159" s="350"/>
      <c r="M159" s="350"/>
      <c r="N159" s="351"/>
      <c r="O159" s="340">
        <v>2</v>
      </c>
      <c r="P159" s="340"/>
      <c r="Q159" s="378" t="s">
        <v>106</v>
      </c>
      <c r="R159" s="404"/>
      <c r="S159" s="343">
        <v>38173</v>
      </c>
      <c r="T159" s="343"/>
      <c r="U159" s="343"/>
      <c r="V159" s="343"/>
      <c r="W159" s="343"/>
      <c r="X159" s="343"/>
      <c r="Y159" s="346">
        <v>111222333</v>
      </c>
      <c r="Z159" s="346"/>
      <c r="AA159" s="346"/>
      <c r="AB159" s="346"/>
      <c r="AC159" s="346"/>
      <c r="AD159" s="346">
        <v>148</v>
      </c>
      <c r="AE159" s="346"/>
      <c r="AF159" s="346"/>
      <c r="AG159" s="346">
        <v>55</v>
      </c>
      <c r="AH159" s="346"/>
      <c r="AI159" s="366"/>
    </row>
    <row r="160" spans="2:35">
      <c r="B160" s="303"/>
      <c r="C160" s="421"/>
      <c r="D160" s="422"/>
      <c r="E160" s="422"/>
      <c r="F160" s="406"/>
      <c r="G160" s="356" t="s">
        <v>133</v>
      </c>
      <c r="H160" s="357"/>
      <c r="I160" s="357"/>
      <c r="J160" s="358"/>
      <c r="K160" s="357" t="s">
        <v>134</v>
      </c>
      <c r="L160" s="357"/>
      <c r="M160" s="357"/>
      <c r="N160" s="358"/>
      <c r="O160" s="341"/>
      <c r="P160" s="341"/>
      <c r="Q160" s="405"/>
      <c r="R160" s="406"/>
      <c r="S160" s="344"/>
      <c r="T160" s="344"/>
      <c r="U160" s="344"/>
      <c r="V160" s="344"/>
      <c r="W160" s="344"/>
      <c r="X160" s="344"/>
      <c r="Y160" s="347"/>
      <c r="Z160" s="347"/>
      <c r="AA160" s="347"/>
      <c r="AB160" s="347"/>
      <c r="AC160" s="347"/>
      <c r="AD160" s="347"/>
      <c r="AE160" s="347"/>
      <c r="AF160" s="347"/>
      <c r="AG160" s="347"/>
      <c r="AH160" s="347"/>
      <c r="AI160" s="367"/>
    </row>
    <row r="161" spans="2:35" ht="14.25" thickBot="1">
      <c r="B161" s="303"/>
      <c r="C161" s="423"/>
      <c r="D161" s="424"/>
      <c r="E161" s="424"/>
      <c r="F161" s="408"/>
      <c r="G161" s="359"/>
      <c r="H161" s="360"/>
      <c r="I161" s="360"/>
      <c r="J161" s="361"/>
      <c r="K161" s="360"/>
      <c r="L161" s="360"/>
      <c r="M161" s="360"/>
      <c r="N161" s="361"/>
      <c r="O161" s="342"/>
      <c r="P161" s="342"/>
      <c r="Q161" s="407"/>
      <c r="R161" s="408"/>
      <c r="S161" s="345"/>
      <c r="T161" s="345"/>
      <c r="U161" s="345"/>
      <c r="V161" s="345"/>
      <c r="W161" s="345"/>
      <c r="X161" s="345"/>
      <c r="Y161" s="348"/>
      <c r="Z161" s="348"/>
      <c r="AA161" s="348"/>
      <c r="AB161" s="348"/>
      <c r="AC161" s="348"/>
      <c r="AD161" s="348"/>
      <c r="AE161" s="348"/>
      <c r="AF161" s="348"/>
      <c r="AG161" s="348"/>
      <c r="AH161" s="348"/>
      <c r="AI161" s="368"/>
    </row>
    <row r="162" spans="2:35">
      <c r="B162" s="303">
        <v>2</v>
      </c>
      <c r="C162" s="419" t="s">
        <v>153</v>
      </c>
      <c r="D162" s="420"/>
      <c r="E162" s="420"/>
      <c r="F162" s="404"/>
      <c r="G162" s="349" t="s">
        <v>154</v>
      </c>
      <c r="H162" s="350"/>
      <c r="I162" s="350"/>
      <c r="J162" s="351"/>
      <c r="K162" s="349" t="s">
        <v>155</v>
      </c>
      <c r="L162" s="350"/>
      <c r="M162" s="350"/>
      <c r="N162" s="351"/>
      <c r="O162" s="340">
        <v>3</v>
      </c>
      <c r="P162" s="340"/>
      <c r="Q162" s="378" t="s">
        <v>106</v>
      </c>
      <c r="R162" s="404"/>
      <c r="S162" s="343">
        <v>37904</v>
      </c>
      <c r="T162" s="343"/>
      <c r="U162" s="343"/>
      <c r="V162" s="343"/>
      <c r="W162" s="343"/>
      <c r="X162" s="343"/>
      <c r="Y162" s="346">
        <v>987654321</v>
      </c>
      <c r="Z162" s="346"/>
      <c r="AA162" s="346"/>
      <c r="AB162" s="346"/>
      <c r="AC162" s="346"/>
      <c r="AD162" s="346">
        <v>150</v>
      </c>
      <c r="AE162" s="346"/>
      <c r="AF162" s="346"/>
      <c r="AG162" s="346">
        <v>75</v>
      </c>
      <c r="AH162" s="346"/>
      <c r="AI162" s="366"/>
    </row>
    <row r="163" spans="2:35">
      <c r="B163" s="303"/>
      <c r="C163" s="421"/>
      <c r="D163" s="422"/>
      <c r="E163" s="422"/>
      <c r="F163" s="406"/>
      <c r="G163" s="356" t="s">
        <v>129</v>
      </c>
      <c r="H163" s="357"/>
      <c r="I163" s="357"/>
      <c r="J163" s="358"/>
      <c r="K163" s="357" t="s">
        <v>130</v>
      </c>
      <c r="L163" s="357"/>
      <c r="M163" s="357"/>
      <c r="N163" s="358"/>
      <c r="O163" s="341"/>
      <c r="P163" s="341"/>
      <c r="Q163" s="405"/>
      <c r="R163" s="406"/>
      <c r="S163" s="344"/>
      <c r="T163" s="344"/>
      <c r="U163" s="344"/>
      <c r="V163" s="344"/>
      <c r="W163" s="344"/>
      <c r="X163" s="344"/>
      <c r="Y163" s="347"/>
      <c r="Z163" s="347"/>
      <c r="AA163" s="347"/>
      <c r="AB163" s="347"/>
      <c r="AC163" s="347"/>
      <c r="AD163" s="347"/>
      <c r="AE163" s="347"/>
      <c r="AF163" s="347"/>
      <c r="AG163" s="347"/>
      <c r="AH163" s="347"/>
      <c r="AI163" s="367"/>
    </row>
    <row r="164" spans="2:35" ht="14.25" thickBot="1">
      <c r="B164" s="303"/>
      <c r="C164" s="423"/>
      <c r="D164" s="424"/>
      <c r="E164" s="424"/>
      <c r="F164" s="408"/>
      <c r="G164" s="359"/>
      <c r="H164" s="360"/>
      <c r="I164" s="360"/>
      <c r="J164" s="361"/>
      <c r="K164" s="360"/>
      <c r="L164" s="360"/>
      <c r="M164" s="360"/>
      <c r="N164" s="361"/>
      <c r="O164" s="342"/>
      <c r="P164" s="342"/>
      <c r="Q164" s="407"/>
      <c r="R164" s="408"/>
      <c r="S164" s="345"/>
      <c r="T164" s="345"/>
      <c r="U164" s="345"/>
      <c r="V164" s="345"/>
      <c r="W164" s="345"/>
      <c r="X164" s="345"/>
      <c r="Y164" s="348"/>
      <c r="Z164" s="348"/>
      <c r="AA164" s="348"/>
      <c r="AB164" s="348"/>
      <c r="AC164" s="348"/>
      <c r="AD164" s="348"/>
      <c r="AE164" s="348"/>
      <c r="AF164" s="348"/>
      <c r="AG164" s="348"/>
      <c r="AH164" s="348"/>
      <c r="AI164" s="368"/>
    </row>
    <row r="165" spans="2:35">
      <c r="B165" s="303">
        <v>3</v>
      </c>
      <c r="C165" s="419"/>
      <c r="D165" s="420"/>
      <c r="E165" s="420"/>
      <c r="F165" s="404"/>
      <c r="G165" s="349"/>
      <c r="H165" s="350"/>
      <c r="I165" s="350"/>
      <c r="J165" s="351"/>
      <c r="K165" s="350"/>
      <c r="L165" s="350"/>
      <c r="M165" s="350"/>
      <c r="N165" s="351"/>
      <c r="O165" s="340"/>
      <c r="P165" s="340"/>
      <c r="Q165" s="378"/>
      <c r="R165" s="404"/>
      <c r="S165" s="343"/>
      <c r="T165" s="343"/>
      <c r="U165" s="343"/>
      <c r="V165" s="343"/>
      <c r="W165" s="343"/>
      <c r="X165" s="343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46"/>
      <c r="AI165" s="366"/>
    </row>
    <row r="166" spans="2:35">
      <c r="B166" s="303"/>
      <c r="C166" s="421"/>
      <c r="D166" s="422"/>
      <c r="E166" s="422"/>
      <c r="F166" s="406"/>
      <c r="G166" s="356"/>
      <c r="H166" s="357"/>
      <c r="I166" s="357"/>
      <c r="J166" s="358"/>
      <c r="K166" s="357"/>
      <c r="L166" s="357"/>
      <c r="M166" s="357"/>
      <c r="N166" s="358"/>
      <c r="O166" s="341"/>
      <c r="P166" s="341"/>
      <c r="Q166" s="405"/>
      <c r="R166" s="406"/>
      <c r="S166" s="344"/>
      <c r="T166" s="344"/>
      <c r="U166" s="344"/>
      <c r="V166" s="344"/>
      <c r="W166" s="344"/>
      <c r="X166" s="344"/>
      <c r="Y166" s="347"/>
      <c r="Z166" s="347"/>
      <c r="AA166" s="347"/>
      <c r="AB166" s="347"/>
      <c r="AC166" s="347"/>
      <c r="AD166" s="347"/>
      <c r="AE166" s="347"/>
      <c r="AF166" s="347"/>
      <c r="AG166" s="347"/>
      <c r="AH166" s="347"/>
      <c r="AI166" s="367"/>
    </row>
    <row r="167" spans="2:35" ht="14.25" thickBot="1">
      <c r="B167" s="303"/>
      <c r="C167" s="423"/>
      <c r="D167" s="424"/>
      <c r="E167" s="424"/>
      <c r="F167" s="408"/>
      <c r="G167" s="359"/>
      <c r="H167" s="360"/>
      <c r="I167" s="360"/>
      <c r="J167" s="361"/>
      <c r="K167" s="360"/>
      <c r="L167" s="360"/>
      <c r="M167" s="360"/>
      <c r="N167" s="361"/>
      <c r="O167" s="342"/>
      <c r="P167" s="342"/>
      <c r="Q167" s="407"/>
      <c r="R167" s="408"/>
      <c r="S167" s="345"/>
      <c r="T167" s="345"/>
      <c r="U167" s="345"/>
      <c r="V167" s="345"/>
      <c r="W167" s="345"/>
      <c r="X167" s="345"/>
      <c r="Y167" s="348"/>
      <c r="Z167" s="348"/>
      <c r="AA167" s="348"/>
      <c r="AB167" s="348"/>
      <c r="AC167" s="348"/>
      <c r="AD167" s="348"/>
      <c r="AE167" s="348"/>
      <c r="AF167" s="348"/>
      <c r="AG167" s="348"/>
      <c r="AH167" s="348"/>
      <c r="AI167" s="368"/>
    </row>
    <row r="168" spans="2:35">
      <c r="B168" s="303">
        <v>4</v>
      </c>
      <c r="C168" s="419"/>
      <c r="D168" s="420"/>
      <c r="E168" s="420"/>
      <c r="F168" s="404"/>
      <c r="G168" s="349"/>
      <c r="H168" s="350"/>
      <c r="I168" s="350"/>
      <c r="J168" s="351"/>
      <c r="K168" s="350"/>
      <c r="L168" s="350"/>
      <c r="M168" s="350"/>
      <c r="N168" s="351"/>
      <c r="O168" s="340"/>
      <c r="P168" s="340"/>
      <c r="Q168" s="378"/>
      <c r="R168" s="404"/>
      <c r="S168" s="343"/>
      <c r="T168" s="343"/>
      <c r="U168" s="343"/>
      <c r="V168" s="343"/>
      <c r="W168" s="343"/>
      <c r="X168" s="343"/>
      <c r="Y168" s="346"/>
      <c r="Z168" s="346"/>
      <c r="AA168" s="346"/>
      <c r="AB168" s="346"/>
      <c r="AC168" s="346"/>
      <c r="AD168" s="346"/>
      <c r="AE168" s="346"/>
      <c r="AF168" s="346"/>
      <c r="AG168" s="346"/>
      <c r="AH168" s="346"/>
      <c r="AI168" s="366"/>
    </row>
    <row r="169" spans="2:35">
      <c r="B169" s="303"/>
      <c r="C169" s="421"/>
      <c r="D169" s="422"/>
      <c r="E169" s="422"/>
      <c r="F169" s="406"/>
      <c r="G169" s="356"/>
      <c r="H169" s="357"/>
      <c r="I169" s="357"/>
      <c r="J169" s="358"/>
      <c r="K169" s="357"/>
      <c r="L169" s="357"/>
      <c r="M169" s="357"/>
      <c r="N169" s="358"/>
      <c r="O169" s="341"/>
      <c r="P169" s="341"/>
      <c r="Q169" s="405"/>
      <c r="R169" s="406"/>
      <c r="S169" s="344"/>
      <c r="T169" s="344"/>
      <c r="U169" s="344"/>
      <c r="V169" s="344"/>
      <c r="W169" s="344"/>
      <c r="X169" s="344"/>
      <c r="Y169" s="347"/>
      <c r="Z169" s="347"/>
      <c r="AA169" s="347"/>
      <c r="AB169" s="347"/>
      <c r="AC169" s="347"/>
      <c r="AD169" s="347"/>
      <c r="AE169" s="347"/>
      <c r="AF169" s="347"/>
      <c r="AG169" s="347"/>
      <c r="AH169" s="347"/>
      <c r="AI169" s="367"/>
    </row>
    <row r="170" spans="2:35" ht="14.25" thickBot="1">
      <c r="B170" s="303"/>
      <c r="C170" s="423"/>
      <c r="D170" s="424"/>
      <c r="E170" s="424"/>
      <c r="F170" s="408"/>
      <c r="G170" s="359"/>
      <c r="H170" s="360"/>
      <c r="I170" s="360"/>
      <c r="J170" s="361"/>
      <c r="K170" s="360"/>
      <c r="L170" s="360"/>
      <c r="M170" s="360"/>
      <c r="N170" s="361"/>
      <c r="O170" s="342"/>
      <c r="P170" s="342"/>
      <c r="Q170" s="407"/>
      <c r="R170" s="408"/>
      <c r="S170" s="345"/>
      <c r="T170" s="345"/>
      <c r="U170" s="345"/>
      <c r="V170" s="345"/>
      <c r="W170" s="345"/>
      <c r="X170" s="345"/>
      <c r="Y170" s="348"/>
      <c r="Z170" s="348"/>
      <c r="AA170" s="348"/>
      <c r="AB170" s="348"/>
      <c r="AC170" s="348"/>
      <c r="AD170" s="348"/>
      <c r="AE170" s="348"/>
      <c r="AF170" s="348"/>
      <c r="AG170" s="348"/>
      <c r="AH170" s="348"/>
      <c r="AI170" s="368"/>
    </row>
    <row r="171" spans="2:35">
      <c r="B171" s="303">
        <v>5</v>
      </c>
      <c r="C171" s="419"/>
      <c r="D171" s="420"/>
      <c r="E171" s="420"/>
      <c r="F171" s="404"/>
      <c r="G171" s="349"/>
      <c r="H171" s="350"/>
      <c r="I171" s="350"/>
      <c r="J171" s="351"/>
      <c r="K171" s="350"/>
      <c r="L171" s="350"/>
      <c r="M171" s="350"/>
      <c r="N171" s="351"/>
      <c r="O171" s="340"/>
      <c r="P171" s="340"/>
      <c r="Q171" s="378"/>
      <c r="R171" s="404"/>
      <c r="S171" s="343"/>
      <c r="T171" s="343"/>
      <c r="U171" s="343"/>
      <c r="V171" s="343"/>
      <c r="W171" s="343"/>
      <c r="X171" s="343"/>
      <c r="Y171" s="346"/>
      <c r="Z171" s="346"/>
      <c r="AA171" s="346"/>
      <c r="AB171" s="346"/>
      <c r="AC171" s="346"/>
      <c r="AD171" s="346"/>
      <c r="AE171" s="346"/>
      <c r="AF171" s="346"/>
      <c r="AG171" s="346"/>
      <c r="AH171" s="346"/>
      <c r="AI171" s="366"/>
    </row>
    <row r="172" spans="2:35">
      <c r="B172" s="303"/>
      <c r="C172" s="421"/>
      <c r="D172" s="422"/>
      <c r="E172" s="422"/>
      <c r="F172" s="406"/>
      <c r="G172" s="356"/>
      <c r="H172" s="357"/>
      <c r="I172" s="357"/>
      <c r="J172" s="358"/>
      <c r="K172" s="357"/>
      <c r="L172" s="357"/>
      <c r="M172" s="357"/>
      <c r="N172" s="358"/>
      <c r="O172" s="341"/>
      <c r="P172" s="341"/>
      <c r="Q172" s="405"/>
      <c r="R172" s="406"/>
      <c r="S172" s="344"/>
      <c r="T172" s="344"/>
      <c r="U172" s="344"/>
      <c r="V172" s="344"/>
      <c r="W172" s="344"/>
      <c r="X172" s="344"/>
      <c r="Y172" s="347"/>
      <c r="Z172" s="347"/>
      <c r="AA172" s="347"/>
      <c r="AB172" s="347"/>
      <c r="AC172" s="347"/>
      <c r="AD172" s="347"/>
      <c r="AE172" s="347"/>
      <c r="AF172" s="347"/>
      <c r="AG172" s="347"/>
      <c r="AH172" s="347"/>
      <c r="AI172" s="367"/>
    </row>
    <row r="173" spans="2:35" ht="14.25" thickBot="1">
      <c r="B173" s="303"/>
      <c r="C173" s="423"/>
      <c r="D173" s="424"/>
      <c r="E173" s="424"/>
      <c r="F173" s="408"/>
      <c r="G173" s="359"/>
      <c r="H173" s="360"/>
      <c r="I173" s="360"/>
      <c r="J173" s="361"/>
      <c r="K173" s="360"/>
      <c r="L173" s="360"/>
      <c r="M173" s="360"/>
      <c r="N173" s="361"/>
      <c r="O173" s="342"/>
      <c r="P173" s="342"/>
      <c r="Q173" s="407"/>
      <c r="R173" s="408"/>
      <c r="S173" s="345"/>
      <c r="T173" s="345"/>
      <c r="U173" s="345"/>
      <c r="V173" s="345"/>
      <c r="W173" s="345"/>
      <c r="X173" s="345"/>
      <c r="Y173" s="348"/>
      <c r="Z173" s="348"/>
      <c r="AA173" s="348"/>
      <c r="AB173" s="348"/>
      <c r="AC173" s="348"/>
      <c r="AD173" s="348"/>
      <c r="AE173" s="348"/>
      <c r="AF173" s="348"/>
      <c r="AG173" s="348"/>
      <c r="AH173" s="348"/>
      <c r="AI173" s="368"/>
    </row>
    <row r="174" spans="2:35">
      <c r="B174" s="303">
        <v>6</v>
      </c>
      <c r="C174" s="419"/>
      <c r="D174" s="420"/>
      <c r="E174" s="420"/>
      <c r="F174" s="404"/>
      <c r="G174" s="349"/>
      <c r="H174" s="350"/>
      <c r="I174" s="350"/>
      <c r="J174" s="351"/>
      <c r="K174" s="350"/>
      <c r="L174" s="350"/>
      <c r="M174" s="350"/>
      <c r="N174" s="351"/>
      <c r="O174" s="340"/>
      <c r="P174" s="340"/>
      <c r="Q174" s="378"/>
      <c r="R174" s="404"/>
      <c r="S174" s="343"/>
      <c r="T174" s="343"/>
      <c r="U174" s="343"/>
      <c r="V174" s="343"/>
      <c r="W174" s="343"/>
      <c r="X174" s="343"/>
      <c r="Y174" s="346"/>
      <c r="Z174" s="346"/>
      <c r="AA174" s="346"/>
      <c r="AB174" s="346"/>
      <c r="AC174" s="346"/>
      <c r="AD174" s="346"/>
      <c r="AE174" s="346"/>
      <c r="AF174" s="346"/>
      <c r="AG174" s="346"/>
      <c r="AH174" s="346"/>
      <c r="AI174" s="366"/>
    </row>
    <row r="175" spans="2:35">
      <c r="B175" s="303"/>
      <c r="C175" s="421"/>
      <c r="D175" s="422"/>
      <c r="E175" s="422"/>
      <c r="F175" s="406"/>
      <c r="G175" s="356"/>
      <c r="H175" s="357"/>
      <c r="I175" s="357"/>
      <c r="J175" s="358"/>
      <c r="K175" s="357"/>
      <c r="L175" s="357"/>
      <c r="M175" s="357"/>
      <c r="N175" s="358"/>
      <c r="O175" s="341"/>
      <c r="P175" s="341"/>
      <c r="Q175" s="405"/>
      <c r="R175" s="406"/>
      <c r="S175" s="344"/>
      <c r="T175" s="344"/>
      <c r="U175" s="344"/>
      <c r="V175" s="344"/>
      <c r="W175" s="344"/>
      <c r="X175" s="344"/>
      <c r="Y175" s="347"/>
      <c r="Z175" s="347"/>
      <c r="AA175" s="347"/>
      <c r="AB175" s="347"/>
      <c r="AC175" s="347"/>
      <c r="AD175" s="347"/>
      <c r="AE175" s="347"/>
      <c r="AF175" s="347"/>
      <c r="AG175" s="347"/>
      <c r="AH175" s="347"/>
      <c r="AI175" s="367"/>
    </row>
    <row r="176" spans="2:35" ht="14.25" thickBot="1">
      <c r="B176" s="303"/>
      <c r="C176" s="423"/>
      <c r="D176" s="424"/>
      <c r="E176" s="424"/>
      <c r="F176" s="408"/>
      <c r="G176" s="359"/>
      <c r="H176" s="360"/>
      <c r="I176" s="360"/>
      <c r="J176" s="361"/>
      <c r="K176" s="360"/>
      <c r="L176" s="360"/>
      <c r="M176" s="360"/>
      <c r="N176" s="361"/>
      <c r="O176" s="342"/>
      <c r="P176" s="342"/>
      <c r="Q176" s="407"/>
      <c r="R176" s="408"/>
      <c r="S176" s="345"/>
      <c r="T176" s="345"/>
      <c r="U176" s="345"/>
      <c r="V176" s="345"/>
      <c r="W176" s="345"/>
      <c r="X176" s="345"/>
      <c r="Y176" s="348"/>
      <c r="Z176" s="348"/>
      <c r="AA176" s="348"/>
      <c r="AB176" s="348"/>
      <c r="AC176" s="348"/>
      <c r="AD176" s="348"/>
      <c r="AE176" s="348"/>
      <c r="AF176" s="348"/>
      <c r="AG176" s="348"/>
      <c r="AH176" s="348"/>
      <c r="AI176" s="368"/>
    </row>
    <row r="177" spans="2:35">
      <c r="B177" s="303">
        <v>7</v>
      </c>
      <c r="C177" s="419"/>
      <c r="D177" s="420"/>
      <c r="E177" s="420"/>
      <c r="F177" s="404"/>
      <c r="G177" s="349"/>
      <c r="H177" s="350"/>
      <c r="I177" s="350"/>
      <c r="J177" s="351"/>
      <c r="K177" s="350"/>
      <c r="L177" s="350"/>
      <c r="M177" s="350"/>
      <c r="N177" s="351"/>
      <c r="O177" s="340"/>
      <c r="P177" s="340"/>
      <c r="Q177" s="378"/>
      <c r="R177" s="404"/>
      <c r="S177" s="343"/>
      <c r="T177" s="343"/>
      <c r="U177" s="343"/>
      <c r="V177" s="343"/>
      <c r="W177" s="343"/>
      <c r="X177" s="343"/>
      <c r="Y177" s="346"/>
      <c r="Z177" s="346"/>
      <c r="AA177" s="346"/>
      <c r="AB177" s="346"/>
      <c r="AC177" s="346"/>
      <c r="AD177" s="346"/>
      <c r="AE177" s="346"/>
      <c r="AF177" s="346"/>
      <c r="AG177" s="346"/>
      <c r="AH177" s="346"/>
      <c r="AI177" s="366"/>
    </row>
    <row r="178" spans="2:35">
      <c r="B178" s="303"/>
      <c r="C178" s="421"/>
      <c r="D178" s="422"/>
      <c r="E178" s="422"/>
      <c r="F178" s="406"/>
      <c r="G178" s="356"/>
      <c r="H178" s="357"/>
      <c r="I178" s="357"/>
      <c r="J178" s="358"/>
      <c r="K178" s="357"/>
      <c r="L178" s="357"/>
      <c r="M178" s="357"/>
      <c r="N178" s="358"/>
      <c r="O178" s="341"/>
      <c r="P178" s="341"/>
      <c r="Q178" s="405"/>
      <c r="R178" s="406"/>
      <c r="S178" s="344"/>
      <c r="T178" s="344"/>
      <c r="U178" s="344"/>
      <c r="V178" s="344"/>
      <c r="W178" s="344"/>
      <c r="X178" s="344"/>
      <c r="Y178" s="347"/>
      <c r="Z178" s="347"/>
      <c r="AA178" s="347"/>
      <c r="AB178" s="347"/>
      <c r="AC178" s="347"/>
      <c r="AD178" s="347"/>
      <c r="AE178" s="347"/>
      <c r="AF178" s="347"/>
      <c r="AG178" s="347"/>
      <c r="AH178" s="347"/>
      <c r="AI178" s="367"/>
    </row>
    <row r="179" spans="2:35" ht="14.25" thickBot="1">
      <c r="B179" s="467"/>
      <c r="C179" s="440"/>
      <c r="D179" s="441"/>
      <c r="E179" s="441"/>
      <c r="F179" s="434"/>
      <c r="G179" s="437"/>
      <c r="H179" s="438"/>
      <c r="I179" s="438"/>
      <c r="J179" s="439"/>
      <c r="K179" s="438"/>
      <c r="L179" s="438"/>
      <c r="M179" s="438"/>
      <c r="N179" s="439"/>
      <c r="O179" s="436"/>
      <c r="P179" s="436"/>
      <c r="Q179" s="433"/>
      <c r="R179" s="434"/>
      <c r="S179" s="435"/>
      <c r="T179" s="435"/>
      <c r="U179" s="435"/>
      <c r="V179" s="435"/>
      <c r="W179" s="435"/>
      <c r="X179" s="435"/>
      <c r="Y179" s="431"/>
      <c r="Z179" s="431"/>
      <c r="AA179" s="431"/>
      <c r="AB179" s="431"/>
      <c r="AC179" s="431"/>
      <c r="AD179" s="431"/>
      <c r="AE179" s="431"/>
      <c r="AF179" s="431"/>
      <c r="AG179" s="431"/>
      <c r="AH179" s="431"/>
      <c r="AI179" s="432"/>
    </row>
    <row r="180" spans="2:35" ht="14.25" thickTop="1">
      <c r="B180" s="294">
        <v>8</v>
      </c>
      <c r="C180" s="421"/>
      <c r="D180" s="422"/>
      <c r="E180" s="422"/>
      <c r="F180" s="406"/>
      <c r="G180" s="442"/>
      <c r="H180" s="443"/>
      <c r="I180" s="443"/>
      <c r="J180" s="444"/>
      <c r="K180" s="443"/>
      <c r="L180" s="443"/>
      <c r="M180" s="443"/>
      <c r="N180" s="444"/>
      <c r="O180" s="445"/>
      <c r="P180" s="445"/>
      <c r="Q180" s="405"/>
      <c r="R180" s="406"/>
      <c r="S180" s="446"/>
      <c r="T180" s="446"/>
      <c r="U180" s="446"/>
      <c r="V180" s="446"/>
      <c r="W180" s="446"/>
      <c r="X180" s="446"/>
      <c r="Y180" s="471"/>
      <c r="Z180" s="471"/>
      <c r="AA180" s="471"/>
      <c r="AB180" s="471"/>
      <c r="AC180" s="471"/>
      <c r="AD180" s="471"/>
      <c r="AE180" s="471"/>
      <c r="AF180" s="471"/>
      <c r="AG180" s="471"/>
      <c r="AH180" s="471"/>
      <c r="AI180" s="472"/>
    </row>
    <row r="181" spans="2:35">
      <c r="B181" s="303"/>
      <c r="C181" s="421"/>
      <c r="D181" s="422"/>
      <c r="E181" s="422"/>
      <c r="F181" s="406"/>
      <c r="G181" s="356"/>
      <c r="H181" s="357"/>
      <c r="I181" s="357"/>
      <c r="J181" s="358"/>
      <c r="K181" s="357"/>
      <c r="L181" s="357"/>
      <c r="M181" s="357"/>
      <c r="N181" s="358"/>
      <c r="O181" s="341"/>
      <c r="P181" s="341"/>
      <c r="Q181" s="405"/>
      <c r="R181" s="406"/>
      <c r="S181" s="344"/>
      <c r="T181" s="344"/>
      <c r="U181" s="344"/>
      <c r="V181" s="344"/>
      <c r="W181" s="344"/>
      <c r="X181" s="344"/>
      <c r="Y181" s="347"/>
      <c r="Z181" s="347"/>
      <c r="AA181" s="347"/>
      <c r="AB181" s="347"/>
      <c r="AC181" s="347"/>
      <c r="AD181" s="347"/>
      <c r="AE181" s="347"/>
      <c r="AF181" s="347"/>
      <c r="AG181" s="347"/>
      <c r="AH181" s="347"/>
      <c r="AI181" s="367"/>
    </row>
    <row r="182" spans="2:35" ht="14.25" thickBot="1">
      <c r="B182" s="303"/>
      <c r="C182" s="423"/>
      <c r="D182" s="424"/>
      <c r="E182" s="424"/>
      <c r="F182" s="408"/>
      <c r="G182" s="359"/>
      <c r="H182" s="360"/>
      <c r="I182" s="360"/>
      <c r="J182" s="361"/>
      <c r="K182" s="360"/>
      <c r="L182" s="360"/>
      <c r="M182" s="360"/>
      <c r="N182" s="361"/>
      <c r="O182" s="342"/>
      <c r="P182" s="342"/>
      <c r="Q182" s="407"/>
      <c r="R182" s="408"/>
      <c r="S182" s="345"/>
      <c r="T182" s="345"/>
      <c r="U182" s="345"/>
      <c r="V182" s="345"/>
      <c r="W182" s="345"/>
      <c r="X182" s="345"/>
      <c r="Y182" s="348"/>
      <c r="Z182" s="348"/>
      <c r="AA182" s="348"/>
      <c r="AB182" s="348"/>
      <c r="AC182" s="348"/>
      <c r="AD182" s="348"/>
      <c r="AE182" s="348"/>
      <c r="AF182" s="348"/>
      <c r="AG182" s="348"/>
      <c r="AH182" s="348"/>
      <c r="AI182" s="368"/>
    </row>
    <row r="183" spans="2:35">
      <c r="B183" s="303">
        <v>9</v>
      </c>
      <c r="C183" s="419"/>
      <c r="D183" s="420"/>
      <c r="E183" s="420"/>
      <c r="F183" s="404"/>
      <c r="G183" s="349"/>
      <c r="H183" s="350"/>
      <c r="I183" s="350"/>
      <c r="J183" s="351"/>
      <c r="K183" s="350"/>
      <c r="L183" s="350"/>
      <c r="M183" s="350"/>
      <c r="N183" s="351"/>
      <c r="O183" s="340"/>
      <c r="P183" s="340"/>
      <c r="Q183" s="378"/>
      <c r="R183" s="404"/>
      <c r="S183" s="343"/>
      <c r="T183" s="343"/>
      <c r="U183" s="343"/>
      <c r="V183" s="343"/>
      <c r="W183" s="343"/>
      <c r="X183" s="343"/>
      <c r="Y183" s="346"/>
      <c r="Z183" s="346"/>
      <c r="AA183" s="346"/>
      <c r="AB183" s="346"/>
      <c r="AC183" s="346"/>
      <c r="AD183" s="346"/>
      <c r="AE183" s="346"/>
      <c r="AF183" s="346"/>
      <c r="AG183" s="346"/>
      <c r="AH183" s="346"/>
      <c r="AI183" s="366"/>
    </row>
    <row r="184" spans="2:35">
      <c r="B184" s="303"/>
      <c r="C184" s="421"/>
      <c r="D184" s="422"/>
      <c r="E184" s="422"/>
      <c r="F184" s="406"/>
      <c r="G184" s="356"/>
      <c r="H184" s="357"/>
      <c r="I184" s="357"/>
      <c r="J184" s="358"/>
      <c r="K184" s="357"/>
      <c r="L184" s="357"/>
      <c r="M184" s="357"/>
      <c r="N184" s="358"/>
      <c r="O184" s="341"/>
      <c r="P184" s="341"/>
      <c r="Q184" s="405"/>
      <c r="R184" s="406"/>
      <c r="S184" s="344"/>
      <c r="T184" s="344"/>
      <c r="U184" s="344"/>
      <c r="V184" s="344"/>
      <c r="W184" s="344"/>
      <c r="X184" s="344"/>
      <c r="Y184" s="347"/>
      <c r="Z184" s="347"/>
      <c r="AA184" s="347"/>
      <c r="AB184" s="347"/>
      <c r="AC184" s="347"/>
      <c r="AD184" s="347"/>
      <c r="AE184" s="347"/>
      <c r="AF184" s="347"/>
      <c r="AG184" s="347"/>
      <c r="AH184" s="347"/>
      <c r="AI184" s="367"/>
    </row>
    <row r="185" spans="2:35" ht="14.25" thickBot="1">
      <c r="B185" s="303"/>
      <c r="C185" s="423"/>
      <c r="D185" s="424"/>
      <c r="E185" s="424"/>
      <c r="F185" s="408"/>
      <c r="G185" s="359"/>
      <c r="H185" s="360"/>
      <c r="I185" s="360"/>
      <c r="J185" s="361"/>
      <c r="K185" s="360"/>
      <c r="L185" s="360"/>
      <c r="M185" s="360"/>
      <c r="N185" s="361"/>
      <c r="O185" s="342"/>
      <c r="P185" s="342"/>
      <c r="Q185" s="407"/>
      <c r="R185" s="408"/>
      <c r="S185" s="345"/>
      <c r="T185" s="345"/>
      <c r="U185" s="345"/>
      <c r="V185" s="345"/>
      <c r="W185" s="345"/>
      <c r="X185" s="345"/>
      <c r="Y185" s="348"/>
      <c r="Z185" s="348"/>
      <c r="AA185" s="348"/>
      <c r="AB185" s="348"/>
      <c r="AC185" s="348"/>
      <c r="AD185" s="348"/>
      <c r="AE185" s="348"/>
      <c r="AF185" s="348"/>
      <c r="AG185" s="348"/>
      <c r="AH185" s="348"/>
      <c r="AI185" s="368"/>
    </row>
    <row r="186" spans="2:35">
      <c r="B186" s="468">
        <v>10</v>
      </c>
      <c r="C186" s="419"/>
      <c r="D186" s="420"/>
      <c r="E186" s="420"/>
      <c r="F186" s="404"/>
      <c r="G186" s="349"/>
      <c r="H186" s="350"/>
      <c r="I186" s="350"/>
      <c r="J186" s="351"/>
      <c r="K186" s="350"/>
      <c r="L186" s="350"/>
      <c r="M186" s="350"/>
      <c r="N186" s="351"/>
      <c r="O186" s="340"/>
      <c r="P186" s="340"/>
      <c r="Q186" s="378"/>
      <c r="R186" s="404"/>
      <c r="S186" s="343"/>
      <c r="T186" s="343"/>
      <c r="U186" s="343"/>
      <c r="V186" s="343"/>
      <c r="W186" s="343"/>
      <c r="X186" s="343"/>
      <c r="Y186" s="346"/>
      <c r="Z186" s="346"/>
      <c r="AA186" s="346"/>
      <c r="AB186" s="346"/>
      <c r="AC186" s="346"/>
      <c r="AD186" s="346"/>
      <c r="AE186" s="346"/>
      <c r="AF186" s="346"/>
      <c r="AG186" s="346"/>
      <c r="AH186" s="346"/>
      <c r="AI186" s="366"/>
    </row>
    <row r="187" spans="2:35">
      <c r="B187" s="468"/>
      <c r="C187" s="421"/>
      <c r="D187" s="422"/>
      <c r="E187" s="422"/>
      <c r="F187" s="406"/>
      <c r="G187" s="356"/>
      <c r="H187" s="357"/>
      <c r="I187" s="357"/>
      <c r="J187" s="358"/>
      <c r="K187" s="357"/>
      <c r="L187" s="357"/>
      <c r="M187" s="357"/>
      <c r="N187" s="358"/>
      <c r="O187" s="341"/>
      <c r="P187" s="341"/>
      <c r="Q187" s="405"/>
      <c r="R187" s="406"/>
      <c r="S187" s="344"/>
      <c r="T187" s="344"/>
      <c r="U187" s="344"/>
      <c r="V187" s="344"/>
      <c r="W187" s="344"/>
      <c r="X187" s="344"/>
      <c r="Y187" s="347"/>
      <c r="Z187" s="347"/>
      <c r="AA187" s="347"/>
      <c r="AB187" s="347"/>
      <c r="AC187" s="347"/>
      <c r="AD187" s="347"/>
      <c r="AE187" s="347"/>
      <c r="AF187" s="347"/>
      <c r="AG187" s="347"/>
      <c r="AH187" s="347"/>
      <c r="AI187" s="367"/>
    </row>
    <row r="188" spans="2:35" ht="14.25" thickBot="1">
      <c r="B188" s="468"/>
      <c r="C188" s="423"/>
      <c r="D188" s="424"/>
      <c r="E188" s="424"/>
      <c r="F188" s="408"/>
      <c r="G188" s="359"/>
      <c r="H188" s="360"/>
      <c r="I188" s="360"/>
      <c r="J188" s="361"/>
      <c r="K188" s="360"/>
      <c r="L188" s="360"/>
      <c r="M188" s="360"/>
      <c r="N188" s="361"/>
      <c r="O188" s="342"/>
      <c r="P188" s="342"/>
      <c r="Q188" s="407"/>
      <c r="R188" s="408"/>
      <c r="S188" s="345"/>
      <c r="T188" s="345"/>
      <c r="U188" s="345"/>
      <c r="V188" s="345"/>
      <c r="W188" s="345"/>
      <c r="X188" s="345"/>
      <c r="Y188" s="348"/>
      <c r="Z188" s="348"/>
      <c r="AA188" s="348"/>
      <c r="AB188" s="348"/>
      <c r="AC188" s="348"/>
      <c r="AD188" s="348"/>
      <c r="AE188" s="348"/>
      <c r="AF188" s="348"/>
      <c r="AG188" s="348"/>
      <c r="AH188" s="348"/>
      <c r="AI188" s="368"/>
    </row>
    <row r="189" spans="2:35">
      <c r="B189" s="468">
        <v>11</v>
      </c>
      <c r="C189" s="419"/>
      <c r="D189" s="420"/>
      <c r="E189" s="420"/>
      <c r="F189" s="404"/>
      <c r="G189" s="349"/>
      <c r="H189" s="350"/>
      <c r="I189" s="350"/>
      <c r="J189" s="351"/>
      <c r="K189" s="350"/>
      <c r="L189" s="350"/>
      <c r="M189" s="350"/>
      <c r="N189" s="351"/>
      <c r="O189" s="340"/>
      <c r="P189" s="340"/>
      <c r="Q189" s="378"/>
      <c r="R189" s="404"/>
      <c r="S189" s="343"/>
      <c r="T189" s="343"/>
      <c r="U189" s="343"/>
      <c r="V189" s="343"/>
      <c r="W189" s="343"/>
      <c r="X189" s="343"/>
      <c r="Y189" s="346"/>
      <c r="Z189" s="346"/>
      <c r="AA189" s="346"/>
      <c r="AB189" s="346"/>
      <c r="AC189" s="346"/>
      <c r="AD189" s="346"/>
      <c r="AE189" s="346"/>
      <c r="AF189" s="346"/>
      <c r="AG189" s="346"/>
      <c r="AH189" s="346"/>
      <c r="AI189" s="366"/>
    </row>
    <row r="190" spans="2:35">
      <c r="B190" s="468"/>
      <c r="C190" s="421"/>
      <c r="D190" s="422"/>
      <c r="E190" s="422"/>
      <c r="F190" s="406"/>
      <c r="G190" s="356"/>
      <c r="H190" s="357"/>
      <c r="I190" s="357"/>
      <c r="J190" s="358"/>
      <c r="K190" s="357"/>
      <c r="L190" s="357"/>
      <c r="M190" s="357"/>
      <c r="N190" s="358"/>
      <c r="O190" s="341"/>
      <c r="P190" s="341"/>
      <c r="Q190" s="405"/>
      <c r="R190" s="406"/>
      <c r="S190" s="344"/>
      <c r="T190" s="344"/>
      <c r="U190" s="344"/>
      <c r="V190" s="344"/>
      <c r="W190" s="344"/>
      <c r="X190" s="344"/>
      <c r="Y190" s="347"/>
      <c r="Z190" s="347"/>
      <c r="AA190" s="347"/>
      <c r="AB190" s="347"/>
      <c r="AC190" s="347"/>
      <c r="AD190" s="347"/>
      <c r="AE190" s="347"/>
      <c r="AF190" s="347"/>
      <c r="AG190" s="347"/>
      <c r="AH190" s="347"/>
      <c r="AI190" s="367"/>
    </row>
    <row r="191" spans="2:35" ht="14.25" thickBot="1">
      <c r="B191" s="468"/>
      <c r="C191" s="423"/>
      <c r="D191" s="424"/>
      <c r="E191" s="424"/>
      <c r="F191" s="408"/>
      <c r="G191" s="359"/>
      <c r="H191" s="360"/>
      <c r="I191" s="360"/>
      <c r="J191" s="361"/>
      <c r="K191" s="360"/>
      <c r="L191" s="360"/>
      <c r="M191" s="360"/>
      <c r="N191" s="361"/>
      <c r="O191" s="342"/>
      <c r="P191" s="342"/>
      <c r="Q191" s="407"/>
      <c r="R191" s="408"/>
      <c r="S191" s="345"/>
      <c r="T191" s="345"/>
      <c r="U191" s="345"/>
      <c r="V191" s="345"/>
      <c r="W191" s="345"/>
      <c r="X191" s="345"/>
      <c r="Y191" s="348"/>
      <c r="Z191" s="348"/>
      <c r="AA191" s="348"/>
      <c r="AB191" s="348"/>
      <c r="AC191" s="348"/>
      <c r="AD191" s="348"/>
      <c r="AE191" s="348"/>
      <c r="AF191" s="348"/>
      <c r="AG191" s="348"/>
      <c r="AH191" s="348"/>
      <c r="AI191" s="368"/>
    </row>
    <row r="192" spans="2:35">
      <c r="B192" s="468">
        <v>12</v>
      </c>
      <c r="C192" s="419"/>
      <c r="D192" s="420"/>
      <c r="E192" s="420"/>
      <c r="F192" s="404"/>
      <c r="G192" s="349"/>
      <c r="H192" s="350"/>
      <c r="I192" s="350"/>
      <c r="J192" s="351"/>
      <c r="K192" s="350"/>
      <c r="L192" s="350"/>
      <c r="M192" s="350"/>
      <c r="N192" s="351"/>
      <c r="O192" s="340"/>
      <c r="P192" s="340"/>
      <c r="Q192" s="378"/>
      <c r="R192" s="404"/>
      <c r="S192" s="343"/>
      <c r="T192" s="343"/>
      <c r="U192" s="343"/>
      <c r="V192" s="343"/>
      <c r="W192" s="343"/>
      <c r="X192" s="343"/>
      <c r="Y192" s="346"/>
      <c r="Z192" s="346"/>
      <c r="AA192" s="346"/>
      <c r="AB192" s="346"/>
      <c r="AC192" s="346"/>
      <c r="AD192" s="346"/>
      <c r="AE192" s="346"/>
      <c r="AF192" s="346"/>
      <c r="AG192" s="346"/>
      <c r="AH192" s="346"/>
      <c r="AI192" s="366"/>
    </row>
    <row r="193" spans="2:35">
      <c r="B193" s="468"/>
      <c r="C193" s="421"/>
      <c r="D193" s="422"/>
      <c r="E193" s="422"/>
      <c r="F193" s="406"/>
      <c r="G193" s="356"/>
      <c r="H193" s="357"/>
      <c r="I193" s="357"/>
      <c r="J193" s="358"/>
      <c r="K193" s="357"/>
      <c r="L193" s="357"/>
      <c r="M193" s="357"/>
      <c r="N193" s="358"/>
      <c r="O193" s="341"/>
      <c r="P193" s="341"/>
      <c r="Q193" s="405"/>
      <c r="R193" s="406"/>
      <c r="S193" s="344"/>
      <c r="T193" s="344"/>
      <c r="U193" s="344"/>
      <c r="V193" s="344"/>
      <c r="W193" s="344"/>
      <c r="X193" s="344"/>
      <c r="Y193" s="347"/>
      <c r="Z193" s="347"/>
      <c r="AA193" s="347"/>
      <c r="AB193" s="347"/>
      <c r="AC193" s="347"/>
      <c r="AD193" s="347"/>
      <c r="AE193" s="347"/>
      <c r="AF193" s="347"/>
      <c r="AG193" s="347"/>
      <c r="AH193" s="347"/>
      <c r="AI193" s="367"/>
    </row>
    <row r="194" spans="2:35" ht="14.25" thickBot="1">
      <c r="B194" s="468"/>
      <c r="C194" s="423"/>
      <c r="D194" s="424"/>
      <c r="E194" s="424"/>
      <c r="F194" s="408"/>
      <c r="G194" s="359"/>
      <c r="H194" s="360"/>
      <c r="I194" s="360"/>
      <c r="J194" s="361"/>
      <c r="K194" s="360"/>
      <c r="L194" s="360"/>
      <c r="M194" s="360"/>
      <c r="N194" s="361"/>
      <c r="O194" s="342"/>
      <c r="P194" s="342"/>
      <c r="Q194" s="407"/>
      <c r="R194" s="408"/>
      <c r="S194" s="345"/>
      <c r="T194" s="345"/>
      <c r="U194" s="345"/>
      <c r="V194" s="345"/>
      <c r="W194" s="345"/>
      <c r="X194" s="345"/>
      <c r="Y194" s="348"/>
      <c r="Z194" s="348"/>
      <c r="AA194" s="348"/>
      <c r="AB194" s="348"/>
      <c r="AC194" s="348"/>
      <c r="AD194" s="348"/>
      <c r="AE194" s="348"/>
      <c r="AF194" s="348"/>
      <c r="AG194" s="348"/>
      <c r="AH194" s="348"/>
      <c r="AI194" s="368"/>
    </row>
    <row r="195" spans="2:35">
      <c r="B195" s="468">
        <v>13</v>
      </c>
      <c r="C195" s="419"/>
      <c r="D195" s="420"/>
      <c r="E195" s="420"/>
      <c r="F195" s="404"/>
      <c r="G195" s="349"/>
      <c r="H195" s="350"/>
      <c r="I195" s="350"/>
      <c r="J195" s="351"/>
      <c r="K195" s="350"/>
      <c r="L195" s="350"/>
      <c r="M195" s="350"/>
      <c r="N195" s="351"/>
      <c r="O195" s="340"/>
      <c r="P195" s="340"/>
      <c r="Q195" s="378"/>
      <c r="R195" s="404"/>
      <c r="S195" s="343"/>
      <c r="T195" s="343"/>
      <c r="U195" s="343"/>
      <c r="V195" s="343"/>
      <c r="W195" s="343"/>
      <c r="X195" s="343"/>
      <c r="Y195" s="346"/>
      <c r="Z195" s="346"/>
      <c r="AA195" s="346"/>
      <c r="AB195" s="346"/>
      <c r="AC195" s="346"/>
      <c r="AD195" s="346"/>
      <c r="AE195" s="346"/>
      <c r="AF195" s="346"/>
      <c r="AG195" s="346"/>
      <c r="AH195" s="346"/>
      <c r="AI195" s="366"/>
    </row>
    <row r="196" spans="2:35">
      <c r="B196" s="468"/>
      <c r="C196" s="421"/>
      <c r="D196" s="422"/>
      <c r="E196" s="422"/>
      <c r="F196" s="406"/>
      <c r="G196" s="356"/>
      <c r="H196" s="357"/>
      <c r="I196" s="357"/>
      <c r="J196" s="358"/>
      <c r="K196" s="357"/>
      <c r="L196" s="357"/>
      <c r="M196" s="357"/>
      <c r="N196" s="358"/>
      <c r="O196" s="341"/>
      <c r="P196" s="341"/>
      <c r="Q196" s="405"/>
      <c r="R196" s="406"/>
      <c r="S196" s="344"/>
      <c r="T196" s="344"/>
      <c r="U196" s="344"/>
      <c r="V196" s="344"/>
      <c r="W196" s="344"/>
      <c r="X196" s="344"/>
      <c r="Y196" s="347"/>
      <c r="Z196" s="347"/>
      <c r="AA196" s="347"/>
      <c r="AB196" s="347"/>
      <c r="AC196" s="347"/>
      <c r="AD196" s="347"/>
      <c r="AE196" s="347"/>
      <c r="AF196" s="347"/>
      <c r="AG196" s="347"/>
      <c r="AH196" s="347"/>
      <c r="AI196" s="367"/>
    </row>
    <row r="197" spans="2:35" ht="14.25" thickBot="1">
      <c r="B197" s="468"/>
      <c r="C197" s="423"/>
      <c r="D197" s="424"/>
      <c r="E197" s="424"/>
      <c r="F197" s="408"/>
      <c r="G197" s="359"/>
      <c r="H197" s="360"/>
      <c r="I197" s="360"/>
      <c r="J197" s="361"/>
      <c r="K197" s="360"/>
      <c r="L197" s="360"/>
      <c r="M197" s="360"/>
      <c r="N197" s="361"/>
      <c r="O197" s="342"/>
      <c r="P197" s="342"/>
      <c r="Q197" s="407"/>
      <c r="R197" s="408"/>
      <c r="S197" s="345"/>
      <c r="T197" s="345"/>
      <c r="U197" s="345"/>
      <c r="V197" s="345"/>
      <c r="W197" s="345"/>
      <c r="X197" s="345"/>
      <c r="Y197" s="348"/>
      <c r="Z197" s="348"/>
      <c r="AA197" s="348"/>
      <c r="AB197" s="348"/>
      <c r="AC197" s="348"/>
      <c r="AD197" s="348"/>
      <c r="AE197" s="348"/>
      <c r="AF197" s="348"/>
      <c r="AG197" s="348"/>
      <c r="AH197" s="348"/>
      <c r="AI197" s="368"/>
    </row>
    <row r="198" spans="2:35">
      <c r="B198" s="468">
        <v>14</v>
      </c>
      <c r="C198" s="419"/>
      <c r="D198" s="420"/>
      <c r="E198" s="420"/>
      <c r="F198" s="404"/>
      <c r="G198" s="349"/>
      <c r="H198" s="350"/>
      <c r="I198" s="350"/>
      <c r="J198" s="351"/>
      <c r="K198" s="350"/>
      <c r="L198" s="350"/>
      <c r="M198" s="350"/>
      <c r="N198" s="351"/>
      <c r="O198" s="340"/>
      <c r="P198" s="340"/>
      <c r="Q198" s="378"/>
      <c r="R198" s="404"/>
      <c r="S198" s="343"/>
      <c r="T198" s="343"/>
      <c r="U198" s="343"/>
      <c r="V198" s="343"/>
      <c r="W198" s="343"/>
      <c r="X198" s="343"/>
      <c r="Y198" s="346"/>
      <c r="Z198" s="346"/>
      <c r="AA198" s="346"/>
      <c r="AB198" s="346"/>
      <c r="AC198" s="346"/>
      <c r="AD198" s="346"/>
      <c r="AE198" s="346"/>
      <c r="AF198" s="346"/>
      <c r="AG198" s="346"/>
      <c r="AH198" s="346"/>
      <c r="AI198" s="366"/>
    </row>
    <row r="199" spans="2:35">
      <c r="B199" s="468"/>
      <c r="C199" s="421"/>
      <c r="D199" s="422"/>
      <c r="E199" s="422"/>
      <c r="F199" s="406"/>
      <c r="G199" s="356"/>
      <c r="H199" s="357"/>
      <c r="I199" s="357"/>
      <c r="J199" s="358"/>
      <c r="K199" s="357"/>
      <c r="L199" s="357"/>
      <c r="M199" s="357"/>
      <c r="N199" s="358"/>
      <c r="O199" s="341"/>
      <c r="P199" s="341"/>
      <c r="Q199" s="405"/>
      <c r="R199" s="406"/>
      <c r="S199" s="344"/>
      <c r="T199" s="344"/>
      <c r="U199" s="344"/>
      <c r="V199" s="344"/>
      <c r="W199" s="344"/>
      <c r="X199" s="344"/>
      <c r="Y199" s="347"/>
      <c r="Z199" s="347"/>
      <c r="AA199" s="347"/>
      <c r="AB199" s="347"/>
      <c r="AC199" s="347"/>
      <c r="AD199" s="347"/>
      <c r="AE199" s="347"/>
      <c r="AF199" s="347"/>
      <c r="AG199" s="347"/>
      <c r="AH199" s="347"/>
      <c r="AI199" s="367"/>
    </row>
    <row r="200" spans="2:35" ht="14.25" thickBot="1">
      <c r="B200" s="468"/>
      <c r="C200" s="423"/>
      <c r="D200" s="424"/>
      <c r="E200" s="424"/>
      <c r="F200" s="408"/>
      <c r="G200" s="359"/>
      <c r="H200" s="360"/>
      <c r="I200" s="360"/>
      <c r="J200" s="361"/>
      <c r="K200" s="360"/>
      <c r="L200" s="360"/>
      <c r="M200" s="360"/>
      <c r="N200" s="361"/>
      <c r="O200" s="342"/>
      <c r="P200" s="342"/>
      <c r="Q200" s="407"/>
      <c r="R200" s="408"/>
      <c r="S200" s="345"/>
      <c r="T200" s="345"/>
      <c r="U200" s="345"/>
      <c r="V200" s="345"/>
      <c r="W200" s="345"/>
      <c r="X200" s="345"/>
      <c r="Y200" s="348"/>
      <c r="Z200" s="348"/>
      <c r="AA200" s="348"/>
      <c r="AB200" s="348"/>
      <c r="AC200" s="348"/>
      <c r="AD200" s="348"/>
      <c r="AE200" s="348"/>
      <c r="AF200" s="348"/>
      <c r="AG200" s="348"/>
      <c r="AH200" s="348"/>
      <c r="AI200" s="368"/>
    </row>
    <row r="201" spans="2:35">
      <c r="AB201" s="1" t="s">
        <v>117</v>
      </c>
    </row>
  </sheetData>
  <sheetProtection sheet="1" objects="1" scenarios="1" selectLockedCells="1"/>
  <mergeCells count="680">
    <mergeCell ref="AJ96:AM98"/>
    <mergeCell ref="AM44:AO44"/>
    <mergeCell ref="AP44:AR44"/>
    <mergeCell ref="AS44:AU44"/>
    <mergeCell ref="AM45:AO45"/>
    <mergeCell ref="AP45:AR45"/>
    <mergeCell ref="AS45:AU45"/>
    <mergeCell ref="AX29:BA31"/>
    <mergeCell ref="AR29:AW31"/>
    <mergeCell ref="AL29:AQ31"/>
    <mergeCell ref="AL33:AO34"/>
    <mergeCell ref="AP33:AT34"/>
    <mergeCell ref="AU33:AY34"/>
    <mergeCell ref="AZ33:BB34"/>
    <mergeCell ref="AL32:AO32"/>
    <mergeCell ref="AP32:AT32"/>
    <mergeCell ref="AU32:AY32"/>
    <mergeCell ref="AZ32:BB32"/>
    <mergeCell ref="AG198:AI200"/>
    <mergeCell ref="G199:J200"/>
    <mergeCell ref="K199:N200"/>
    <mergeCell ref="B198:B200"/>
    <mergeCell ref="C198:F200"/>
    <mergeCell ref="G198:J198"/>
    <mergeCell ref="K198:N198"/>
    <mergeCell ref="O198:P200"/>
    <mergeCell ref="Q198:R200"/>
    <mergeCell ref="S198:X200"/>
    <mergeCell ref="Y198:AC200"/>
    <mergeCell ref="AD198:AF200"/>
    <mergeCell ref="AG192:AI194"/>
    <mergeCell ref="G193:J194"/>
    <mergeCell ref="K193:N194"/>
    <mergeCell ref="B195:B197"/>
    <mergeCell ref="C195:F197"/>
    <mergeCell ref="G195:J195"/>
    <mergeCell ref="K195:N195"/>
    <mergeCell ref="O195:P197"/>
    <mergeCell ref="Q195:R197"/>
    <mergeCell ref="S195:X197"/>
    <mergeCell ref="Y195:AC197"/>
    <mergeCell ref="AD195:AF197"/>
    <mergeCell ref="AG195:AI197"/>
    <mergeCell ref="G196:J197"/>
    <mergeCell ref="K196:N197"/>
    <mergeCell ref="C192:F194"/>
    <mergeCell ref="G192:J192"/>
    <mergeCell ref="K192:N192"/>
    <mergeCell ref="O192:P194"/>
    <mergeCell ref="Q192:R194"/>
    <mergeCell ref="S192:X194"/>
    <mergeCell ref="Y192:AC194"/>
    <mergeCell ref="AD192:AF194"/>
    <mergeCell ref="B192:B194"/>
    <mergeCell ref="AG186:AI188"/>
    <mergeCell ref="G187:J188"/>
    <mergeCell ref="K187:N188"/>
    <mergeCell ref="B189:B191"/>
    <mergeCell ref="C189:F191"/>
    <mergeCell ref="G189:J189"/>
    <mergeCell ref="K189:N189"/>
    <mergeCell ref="O189:P191"/>
    <mergeCell ref="Q189:R191"/>
    <mergeCell ref="S189:X191"/>
    <mergeCell ref="Y189:AC191"/>
    <mergeCell ref="AD189:AF191"/>
    <mergeCell ref="AG189:AI191"/>
    <mergeCell ref="G190:J191"/>
    <mergeCell ref="K190:N191"/>
    <mergeCell ref="C186:F188"/>
    <mergeCell ref="G186:J186"/>
    <mergeCell ref="K186:N186"/>
    <mergeCell ref="O186:P188"/>
    <mergeCell ref="Q186:R188"/>
    <mergeCell ref="S186:X188"/>
    <mergeCell ref="Y186:AC188"/>
    <mergeCell ref="AD186:AF188"/>
    <mergeCell ref="B186:B188"/>
    <mergeCell ref="AG180:AI182"/>
    <mergeCell ref="G181:J182"/>
    <mergeCell ref="K181:N182"/>
    <mergeCell ref="B183:B185"/>
    <mergeCell ref="C183:F185"/>
    <mergeCell ref="G183:J183"/>
    <mergeCell ref="K183:N183"/>
    <mergeCell ref="O183:P185"/>
    <mergeCell ref="Q183:R185"/>
    <mergeCell ref="S183:X185"/>
    <mergeCell ref="Y183:AC185"/>
    <mergeCell ref="AD183:AF185"/>
    <mergeCell ref="AG183:AI185"/>
    <mergeCell ref="G184:J185"/>
    <mergeCell ref="K184:N185"/>
    <mergeCell ref="B180:B182"/>
    <mergeCell ref="C180:F182"/>
    <mergeCell ref="G180:J180"/>
    <mergeCell ref="K180:N180"/>
    <mergeCell ref="O180:P182"/>
    <mergeCell ref="Q180:R182"/>
    <mergeCell ref="S180:X182"/>
    <mergeCell ref="Y180:AC182"/>
    <mergeCell ref="AD180:AF182"/>
    <mergeCell ref="AG147:AI149"/>
    <mergeCell ref="G148:J149"/>
    <mergeCell ref="K148:N149"/>
    <mergeCell ref="B150:B152"/>
    <mergeCell ref="C150:F152"/>
    <mergeCell ref="G150:J150"/>
    <mergeCell ref="K150:N150"/>
    <mergeCell ref="O150:P152"/>
    <mergeCell ref="Q150:R152"/>
    <mergeCell ref="S150:X152"/>
    <mergeCell ref="Y150:AC152"/>
    <mergeCell ref="AD150:AF152"/>
    <mergeCell ref="AG150:AI152"/>
    <mergeCell ref="G151:J152"/>
    <mergeCell ref="K151:N152"/>
    <mergeCell ref="B147:B149"/>
    <mergeCell ref="C147:F149"/>
    <mergeCell ref="G147:J147"/>
    <mergeCell ref="K147:N147"/>
    <mergeCell ref="O147:P149"/>
    <mergeCell ref="Q147:R149"/>
    <mergeCell ref="S147:X149"/>
    <mergeCell ref="Y147:AC149"/>
    <mergeCell ref="AD147:AF149"/>
    <mergeCell ref="C144:F146"/>
    <mergeCell ref="G144:J144"/>
    <mergeCell ref="K144:N144"/>
    <mergeCell ref="O144:P146"/>
    <mergeCell ref="Q144:R146"/>
    <mergeCell ref="S144:X146"/>
    <mergeCell ref="Y144:AC146"/>
    <mergeCell ref="AD144:AF146"/>
    <mergeCell ref="AG144:AI146"/>
    <mergeCell ref="G145:J146"/>
    <mergeCell ref="K145:N146"/>
    <mergeCell ref="C141:F143"/>
    <mergeCell ref="G141:J141"/>
    <mergeCell ref="K141:N141"/>
    <mergeCell ref="O141:P143"/>
    <mergeCell ref="Q141:R143"/>
    <mergeCell ref="S141:X143"/>
    <mergeCell ref="Y141:AC143"/>
    <mergeCell ref="AD141:AF143"/>
    <mergeCell ref="AG141:AI143"/>
    <mergeCell ref="G142:J143"/>
    <mergeCell ref="K142:N143"/>
    <mergeCell ref="C138:F140"/>
    <mergeCell ref="G138:J138"/>
    <mergeCell ref="K138:N138"/>
    <mergeCell ref="O138:P140"/>
    <mergeCell ref="Q138:R140"/>
    <mergeCell ref="S138:X140"/>
    <mergeCell ref="Y138:AC140"/>
    <mergeCell ref="AD138:AF140"/>
    <mergeCell ref="AG138:AI140"/>
    <mergeCell ref="G139:J140"/>
    <mergeCell ref="K139:N140"/>
    <mergeCell ref="C135:F137"/>
    <mergeCell ref="G135:J135"/>
    <mergeCell ref="K135:N135"/>
    <mergeCell ref="O135:P137"/>
    <mergeCell ref="Q135:R137"/>
    <mergeCell ref="S135:X137"/>
    <mergeCell ref="Y135:AC137"/>
    <mergeCell ref="AD135:AF137"/>
    <mergeCell ref="AG135:AI137"/>
    <mergeCell ref="G136:J137"/>
    <mergeCell ref="K136:N137"/>
    <mergeCell ref="C132:F134"/>
    <mergeCell ref="G132:J132"/>
    <mergeCell ref="K132:N132"/>
    <mergeCell ref="O132:P134"/>
    <mergeCell ref="Q132:R134"/>
    <mergeCell ref="S132:X134"/>
    <mergeCell ref="Y132:AC134"/>
    <mergeCell ref="AD132:AF134"/>
    <mergeCell ref="AG132:AI134"/>
    <mergeCell ref="G133:J134"/>
    <mergeCell ref="K133:N134"/>
    <mergeCell ref="C129:F131"/>
    <mergeCell ref="G129:J129"/>
    <mergeCell ref="K129:N129"/>
    <mergeCell ref="O129:P131"/>
    <mergeCell ref="Q129:R131"/>
    <mergeCell ref="S129:X131"/>
    <mergeCell ref="Y129:AC131"/>
    <mergeCell ref="AD129:AF131"/>
    <mergeCell ref="AG129:AI131"/>
    <mergeCell ref="G130:J131"/>
    <mergeCell ref="K130:N131"/>
    <mergeCell ref="C126:F128"/>
    <mergeCell ref="G126:J126"/>
    <mergeCell ref="K126:N126"/>
    <mergeCell ref="O126:P128"/>
    <mergeCell ref="Q126:R128"/>
    <mergeCell ref="S126:X128"/>
    <mergeCell ref="Y126:AC128"/>
    <mergeCell ref="AD126:AF128"/>
    <mergeCell ref="AG126:AI128"/>
    <mergeCell ref="G127:J128"/>
    <mergeCell ref="K127:N128"/>
    <mergeCell ref="AG120:AI122"/>
    <mergeCell ref="G121:J122"/>
    <mergeCell ref="K121:N122"/>
    <mergeCell ref="C123:F125"/>
    <mergeCell ref="G123:J123"/>
    <mergeCell ref="K123:N123"/>
    <mergeCell ref="O123:P125"/>
    <mergeCell ref="Q123:R125"/>
    <mergeCell ref="S123:X125"/>
    <mergeCell ref="Y123:AC125"/>
    <mergeCell ref="AD123:AF125"/>
    <mergeCell ref="AG123:AI125"/>
    <mergeCell ref="G124:J125"/>
    <mergeCell ref="K124:N125"/>
    <mergeCell ref="B120:B122"/>
    <mergeCell ref="C120:F122"/>
    <mergeCell ref="G120:J120"/>
    <mergeCell ref="K120:N120"/>
    <mergeCell ref="O120:P122"/>
    <mergeCell ref="Q120:R122"/>
    <mergeCell ref="S120:X122"/>
    <mergeCell ref="Y120:AC122"/>
    <mergeCell ref="AD120:AF122"/>
    <mergeCell ref="B141:B143"/>
    <mergeCell ref="B144:B146"/>
    <mergeCell ref="Y111:AC113"/>
    <mergeCell ref="AD111:AF113"/>
    <mergeCell ref="AG111:AI113"/>
    <mergeCell ref="G112:J113"/>
    <mergeCell ref="K112:N113"/>
    <mergeCell ref="B114:B116"/>
    <mergeCell ref="C114:F116"/>
    <mergeCell ref="G114:J114"/>
    <mergeCell ref="K114:N114"/>
    <mergeCell ref="O114:P116"/>
    <mergeCell ref="Q114:R116"/>
    <mergeCell ref="S114:X116"/>
    <mergeCell ref="Y114:AC116"/>
    <mergeCell ref="AD114:AF116"/>
    <mergeCell ref="AG114:AI116"/>
    <mergeCell ref="G115:J116"/>
    <mergeCell ref="K115:N116"/>
    <mergeCell ref="Y117:AC119"/>
    <mergeCell ref="AD117:AF119"/>
    <mergeCell ref="AG117:AI119"/>
    <mergeCell ref="G118:J119"/>
    <mergeCell ref="K118:N119"/>
    <mergeCell ref="S3:AA3"/>
    <mergeCell ref="Y12:AE12"/>
    <mergeCell ref="B165:B167"/>
    <mergeCell ref="B168:B170"/>
    <mergeCell ref="B171:B173"/>
    <mergeCell ref="B174:B176"/>
    <mergeCell ref="B177:B179"/>
    <mergeCell ref="B90:B92"/>
    <mergeCell ref="B93:B95"/>
    <mergeCell ref="B96:B98"/>
    <mergeCell ref="B99:B101"/>
    <mergeCell ref="B102:B104"/>
    <mergeCell ref="B105:B107"/>
    <mergeCell ref="B108:B110"/>
    <mergeCell ref="B159:B161"/>
    <mergeCell ref="B162:B164"/>
    <mergeCell ref="B111:B113"/>
    <mergeCell ref="B117:B119"/>
    <mergeCell ref="B123:B125"/>
    <mergeCell ref="B126:B128"/>
    <mergeCell ref="B129:B131"/>
    <mergeCell ref="B132:B134"/>
    <mergeCell ref="B135:B137"/>
    <mergeCell ref="B138:B140"/>
    <mergeCell ref="AD30:AF32"/>
    <mergeCell ref="AG30:AI32"/>
    <mergeCell ref="Y24:AE24"/>
    <mergeCell ref="G30:N30"/>
    <mergeCell ref="Q30:R32"/>
    <mergeCell ref="S30:X32"/>
    <mergeCell ref="Y30:AC32"/>
    <mergeCell ref="AB25:AF25"/>
    <mergeCell ref="AF3:AH3"/>
    <mergeCell ref="C6:J6"/>
    <mergeCell ref="C7:J7"/>
    <mergeCell ref="C8:H8"/>
    <mergeCell ref="I8:J8"/>
    <mergeCell ref="K13:N15"/>
    <mergeCell ref="O3:Q3"/>
    <mergeCell ref="AC13:AI13"/>
    <mergeCell ref="AC14:AI15"/>
    <mergeCell ref="C16:J17"/>
    <mergeCell ref="K16:Q17"/>
    <mergeCell ref="R16:AI17"/>
    <mergeCell ref="C9:H10"/>
    <mergeCell ref="I9:J10"/>
    <mergeCell ref="C13:G15"/>
    <mergeCell ref="H13:J15"/>
    <mergeCell ref="C177:F179"/>
    <mergeCell ref="G177:J177"/>
    <mergeCell ref="K177:N177"/>
    <mergeCell ref="G178:J179"/>
    <mergeCell ref="K178:N179"/>
    <mergeCell ref="C174:F176"/>
    <mergeCell ref="Y168:AC170"/>
    <mergeCell ref="AD168:AF170"/>
    <mergeCell ref="AG168:AI170"/>
    <mergeCell ref="G169:J170"/>
    <mergeCell ref="K169:N170"/>
    <mergeCell ref="S168:X170"/>
    <mergeCell ref="S177:X179"/>
    <mergeCell ref="S174:X176"/>
    <mergeCell ref="AG174:AI176"/>
    <mergeCell ref="Y177:AC179"/>
    <mergeCell ref="AD177:AF179"/>
    <mergeCell ref="Y174:AC176"/>
    <mergeCell ref="AD174:AF176"/>
    <mergeCell ref="AG177:AI179"/>
    <mergeCell ref="G174:J174"/>
    <mergeCell ref="G175:J176"/>
    <mergeCell ref="K175:N176"/>
    <mergeCell ref="AD171:AF173"/>
    <mergeCell ref="AG171:AI173"/>
    <mergeCell ref="G172:J173"/>
    <mergeCell ref="K172:N173"/>
    <mergeCell ref="Q174:R176"/>
    <mergeCell ref="S171:X173"/>
    <mergeCell ref="Y171:AC173"/>
    <mergeCell ref="K174:N174"/>
    <mergeCell ref="O174:P176"/>
    <mergeCell ref="O177:P179"/>
    <mergeCell ref="Q177:R179"/>
    <mergeCell ref="C171:F173"/>
    <mergeCell ref="G171:J171"/>
    <mergeCell ref="K171:N171"/>
    <mergeCell ref="O171:P173"/>
    <mergeCell ref="Q171:R173"/>
    <mergeCell ref="C168:F170"/>
    <mergeCell ref="G168:J168"/>
    <mergeCell ref="K168:N168"/>
    <mergeCell ref="O168:P170"/>
    <mergeCell ref="Q168:R170"/>
    <mergeCell ref="C162:F164"/>
    <mergeCell ref="G162:J162"/>
    <mergeCell ref="K162:N162"/>
    <mergeCell ref="O162:P164"/>
    <mergeCell ref="Q162:R164"/>
    <mergeCell ref="S162:X164"/>
    <mergeCell ref="AD165:AF167"/>
    <mergeCell ref="AG165:AI167"/>
    <mergeCell ref="G166:J167"/>
    <mergeCell ref="K166:N167"/>
    <mergeCell ref="Y162:AC164"/>
    <mergeCell ref="AD162:AF164"/>
    <mergeCell ref="AG162:AI164"/>
    <mergeCell ref="G163:J164"/>
    <mergeCell ref="K163:N164"/>
    <mergeCell ref="Q165:R167"/>
    <mergeCell ref="S165:X167"/>
    <mergeCell ref="C165:F167"/>
    <mergeCell ref="G165:J165"/>
    <mergeCell ref="K165:N165"/>
    <mergeCell ref="O165:P167"/>
    <mergeCell ref="Y165:AC167"/>
    <mergeCell ref="Y156:AC158"/>
    <mergeCell ref="AD156:AF158"/>
    <mergeCell ref="AG156:AI158"/>
    <mergeCell ref="G157:J158"/>
    <mergeCell ref="K157:N158"/>
    <mergeCell ref="C159:F161"/>
    <mergeCell ref="G159:J159"/>
    <mergeCell ref="K159:N159"/>
    <mergeCell ref="O159:P161"/>
    <mergeCell ref="Q159:R161"/>
    <mergeCell ref="S159:X161"/>
    <mergeCell ref="Y159:AC161"/>
    <mergeCell ref="AD159:AF161"/>
    <mergeCell ref="AG159:AI161"/>
    <mergeCell ref="G160:J161"/>
    <mergeCell ref="K160:N161"/>
    <mergeCell ref="O108:P110"/>
    <mergeCell ref="C156:F158"/>
    <mergeCell ref="G156:N156"/>
    <mergeCell ref="O156:P158"/>
    <mergeCell ref="Q156:R158"/>
    <mergeCell ref="S156:X158"/>
    <mergeCell ref="G109:J110"/>
    <mergeCell ref="K109:N110"/>
    <mergeCell ref="C108:F110"/>
    <mergeCell ref="G108:J108"/>
    <mergeCell ref="K108:N108"/>
    <mergeCell ref="C155:M155"/>
    <mergeCell ref="C111:F113"/>
    <mergeCell ref="G111:J111"/>
    <mergeCell ref="K111:N111"/>
    <mergeCell ref="O111:P113"/>
    <mergeCell ref="Q111:R113"/>
    <mergeCell ref="S111:X113"/>
    <mergeCell ref="C117:F119"/>
    <mergeCell ref="G117:J117"/>
    <mergeCell ref="K117:N117"/>
    <mergeCell ref="O117:P119"/>
    <mergeCell ref="Q117:R119"/>
    <mergeCell ref="S117:X119"/>
    <mergeCell ref="AD105:AF107"/>
    <mergeCell ref="AG105:AI107"/>
    <mergeCell ref="Y108:AC110"/>
    <mergeCell ref="AD108:AF110"/>
    <mergeCell ref="AG108:AI110"/>
    <mergeCell ref="Y102:AC104"/>
    <mergeCell ref="AD102:AF104"/>
    <mergeCell ref="AG102:AI104"/>
    <mergeCell ref="Q108:R110"/>
    <mergeCell ref="S108:X110"/>
    <mergeCell ref="S105:X107"/>
    <mergeCell ref="Y105:AC107"/>
    <mergeCell ref="C105:F107"/>
    <mergeCell ref="G105:J105"/>
    <mergeCell ref="K105:N105"/>
    <mergeCell ref="O105:P107"/>
    <mergeCell ref="Q105:R107"/>
    <mergeCell ref="G103:J104"/>
    <mergeCell ref="K103:N104"/>
    <mergeCell ref="S102:X104"/>
    <mergeCell ref="C102:F104"/>
    <mergeCell ref="G102:J102"/>
    <mergeCell ref="K102:N102"/>
    <mergeCell ref="O102:P104"/>
    <mergeCell ref="Q102:R104"/>
    <mergeCell ref="G106:J107"/>
    <mergeCell ref="K106:N107"/>
    <mergeCell ref="C99:F101"/>
    <mergeCell ref="G99:J99"/>
    <mergeCell ref="K99:N99"/>
    <mergeCell ref="O99:P101"/>
    <mergeCell ref="Q99:R101"/>
    <mergeCell ref="S99:X101"/>
    <mergeCell ref="Y99:AC101"/>
    <mergeCell ref="AD99:AF101"/>
    <mergeCell ref="AG99:AI101"/>
    <mergeCell ref="G100:J101"/>
    <mergeCell ref="K100:N101"/>
    <mergeCell ref="C96:F98"/>
    <mergeCell ref="G96:J96"/>
    <mergeCell ref="K96:N96"/>
    <mergeCell ref="O96:P98"/>
    <mergeCell ref="Q96:R98"/>
    <mergeCell ref="S96:X98"/>
    <mergeCell ref="Y96:AC98"/>
    <mergeCell ref="AD96:AF98"/>
    <mergeCell ref="AG96:AI98"/>
    <mergeCell ref="G97:J98"/>
    <mergeCell ref="K97:N98"/>
    <mergeCell ref="C93:F95"/>
    <mergeCell ref="G93:J93"/>
    <mergeCell ref="K93:N93"/>
    <mergeCell ref="O93:P95"/>
    <mergeCell ref="Q93:R95"/>
    <mergeCell ref="S93:X95"/>
    <mergeCell ref="Y93:AC95"/>
    <mergeCell ref="AD93:AF95"/>
    <mergeCell ref="AG93:AI95"/>
    <mergeCell ref="G94:J95"/>
    <mergeCell ref="K94:N95"/>
    <mergeCell ref="Y87:AC89"/>
    <mergeCell ref="AD87:AF89"/>
    <mergeCell ref="AG87:AI89"/>
    <mergeCell ref="G88:J89"/>
    <mergeCell ref="K88:N89"/>
    <mergeCell ref="S81:X83"/>
    <mergeCell ref="C86:M86"/>
    <mergeCell ref="C90:F92"/>
    <mergeCell ref="G90:J90"/>
    <mergeCell ref="K90:N90"/>
    <mergeCell ref="O90:P92"/>
    <mergeCell ref="Q90:R92"/>
    <mergeCell ref="S90:X92"/>
    <mergeCell ref="Y90:AC92"/>
    <mergeCell ref="AD90:AF92"/>
    <mergeCell ref="AG90:AI92"/>
    <mergeCell ref="G91:J92"/>
    <mergeCell ref="K91:N92"/>
    <mergeCell ref="C87:F89"/>
    <mergeCell ref="G87:N87"/>
    <mergeCell ref="O87:P89"/>
    <mergeCell ref="Q87:R89"/>
    <mergeCell ref="S87:X89"/>
    <mergeCell ref="G82:J83"/>
    <mergeCell ref="K82:N83"/>
    <mergeCell ref="C81:F83"/>
    <mergeCell ref="Y75:AC77"/>
    <mergeCell ref="AD75:AF77"/>
    <mergeCell ref="AG75:AI77"/>
    <mergeCell ref="G76:J77"/>
    <mergeCell ref="K76:N77"/>
    <mergeCell ref="S75:X77"/>
    <mergeCell ref="AD78:AF80"/>
    <mergeCell ref="AG78:AI80"/>
    <mergeCell ref="Y81:AC83"/>
    <mergeCell ref="AD81:AF83"/>
    <mergeCell ref="AG81:AI83"/>
    <mergeCell ref="G79:J80"/>
    <mergeCell ref="K79:N80"/>
    <mergeCell ref="G81:J81"/>
    <mergeCell ref="K81:N81"/>
    <mergeCell ref="Q81:R83"/>
    <mergeCell ref="S78:X80"/>
    <mergeCell ref="Y78:AC80"/>
    <mergeCell ref="O81:P83"/>
    <mergeCell ref="G78:J78"/>
    <mergeCell ref="K78:N78"/>
    <mergeCell ref="O78:P80"/>
    <mergeCell ref="Q78:R80"/>
    <mergeCell ref="C75:F77"/>
    <mergeCell ref="G75:J75"/>
    <mergeCell ref="K75:N75"/>
    <mergeCell ref="O75:P77"/>
    <mergeCell ref="Q75:R77"/>
    <mergeCell ref="C72:F74"/>
    <mergeCell ref="G72:J72"/>
    <mergeCell ref="K72:N72"/>
    <mergeCell ref="O72:P74"/>
    <mergeCell ref="Q72:R74"/>
    <mergeCell ref="C78:F80"/>
    <mergeCell ref="S72:X74"/>
    <mergeCell ref="Y72:AC74"/>
    <mergeCell ref="AD72:AF74"/>
    <mergeCell ref="AG72:AI74"/>
    <mergeCell ref="G73:J74"/>
    <mergeCell ref="K73:N74"/>
    <mergeCell ref="C68:J68"/>
    <mergeCell ref="C69:F71"/>
    <mergeCell ref="G69:N69"/>
    <mergeCell ref="O69:P71"/>
    <mergeCell ref="Q69:R71"/>
    <mergeCell ref="S69:X71"/>
    <mergeCell ref="Y69:AC71"/>
    <mergeCell ref="AD69:AF71"/>
    <mergeCell ref="AG69:AI71"/>
    <mergeCell ref="G70:J71"/>
    <mergeCell ref="K70:N71"/>
    <mergeCell ref="C58:AI58"/>
    <mergeCell ref="D60:AG60"/>
    <mergeCell ref="J62:K62"/>
    <mergeCell ref="M62:N62"/>
    <mergeCell ref="O64:R64"/>
    <mergeCell ref="S64:AI64"/>
    <mergeCell ref="O66:R66"/>
    <mergeCell ref="T66:AE66"/>
    <mergeCell ref="G62:H62"/>
    <mergeCell ref="Y51:AC53"/>
    <mergeCell ref="AD51:AF53"/>
    <mergeCell ref="AG51:AI53"/>
    <mergeCell ref="G52:J53"/>
    <mergeCell ref="K52:N53"/>
    <mergeCell ref="G49:J50"/>
    <mergeCell ref="K49:N50"/>
    <mergeCell ref="S48:X50"/>
    <mergeCell ref="C56:AI56"/>
    <mergeCell ref="C51:F53"/>
    <mergeCell ref="G51:J51"/>
    <mergeCell ref="K51:N51"/>
    <mergeCell ref="O51:P53"/>
    <mergeCell ref="Q51:R53"/>
    <mergeCell ref="S51:X53"/>
    <mergeCell ref="Y48:AC50"/>
    <mergeCell ref="C48:F50"/>
    <mergeCell ref="G48:J48"/>
    <mergeCell ref="K48:N48"/>
    <mergeCell ref="O48:P50"/>
    <mergeCell ref="Q48:R50"/>
    <mergeCell ref="Y45:AC47"/>
    <mergeCell ref="AD45:AF47"/>
    <mergeCell ref="AG45:AI47"/>
    <mergeCell ref="G46:J47"/>
    <mergeCell ref="K46:N47"/>
    <mergeCell ref="S45:X47"/>
    <mergeCell ref="AD48:AF50"/>
    <mergeCell ref="AG48:AI50"/>
    <mergeCell ref="C45:F47"/>
    <mergeCell ref="G45:J45"/>
    <mergeCell ref="K45:N45"/>
    <mergeCell ref="O45:P47"/>
    <mergeCell ref="Q45:R47"/>
    <mergeCell ref="AG36:AI38"/>
    <mergeCell ref="G37:J38"/>
    <mergeCell ref="K37:N38"/>
    <mergeCell ref="Q42:R44"/>
    <mergeCell ref="C39:F41"/>
    <mergeCell ref="G39:J39"/>
    <mergeCell ref="K39:N39"/>
    <mergeCell ref="O39:P41"/>
    <mergeCell ref="Q39:R41"/>
    <mergeCell ref="Y42:AC44"/>
    <mergeCell ref="AD42:AF44"/>
    <mergeCell ref="AG42:AI44"/>
    <mergeCell ref="G43:J44"/>
    <mergeCell ref="K43:N44"/>
    <mergeCell ref="Y39:AC41"/>
    <mergeCell ref="AD39:AF41"/>
    <mergeCell ref="AG39:AI41"/>
    <mergeCell ref="G40:J41"/>
    <mergeCell ref="K40:N41"/>
    <mergeCell ref="S39:X41"/>
    <mergeCell ref="S36:X38"/>
    <mergeCell ref="Y36:AC38"/>
    <mergeCell ref="AD36:AF38"/>
    <mergeCell ref="S42:X44"/>
    <mergeCell ref="C42:F44"/>
    <mergeCell ref="G42:J42"/>
    <mergeCell ref="K42:N42"/>
    <mergeCell ref="O42:P44"/>
    <mergeCell ref="K31:N32"/>
    <mergeCell ref="C33:F35"/>
    <mergeCell ref="G33:J33"/>
    <mergeCell ref="K33:N33"/>
    <mergeCell ref="O33:P35"/>
    <mergeCell ref="O30:P32"/>
    <mergeCell ref="G31:J32"/>
    <mergeCell ref="Q33:R35"/>
    <mergeCell ref="S33:X35"/>
    <mergeCell ref="Y33:AC35"/>
    <mergeCell ref="C36:F38"/>
    <mergeCell ref="G36:J36"/>
    <mergeCell ref="K36:N36"/>
    <mergeCell ref="O36:P38"/>
    <mergeCell ref="Q36:R38"/>
    <mergeCell ref="AG25:AI25"/>
    <mergeCell ref="S26:V27"/>
    <mergeCell ref="W26:AA27"/>
    <mergeCell ref="AB26:AF27"/>
    <mergeCell ref="AG26:AI27"/>
    <mergeCell ref="AD33:AF35"/>
    <mergeCell ref="AG33:AI35"/>
    <mergeCell ref="G34:J35"/>
    <mergeCell ref="K34:N35"/>
    <mergeCell ref="C29:J29"/>
    <mergeCell ref="C25:H27"/>
    <mergeCell ref="I25:N27"/>
    <mergeCell ref="O25:R27"/>
    <mergeCell ref="S25:V25"/>
    <mergeCell ref="W25:AA25"/>
    <mergeCell ref="C30:F32"/>
    <mergeCell ref="E3:G3"/>
    <mergeCell ref="O13:U13"/>
    <mergeCell ref="O14:U15"/>
    <mergeCell ref="V13:AB13"/>
    <mergeCell ref="V14:AB15"/>
    <mergeCell ref="AL23:AN23"/>
    <mergeCell ref="AO23:AT23"/>
    <mergeCell ref="AU23:BA23"/>
    <mergeCell ref="AL24:AN25"/>
    <mergeCell ref="AO24:AT25"/>
    <mergeCell ref="AU24:BA25"/>
    <mergeCell ref="AL3:AM4"/>
    <mergeCell ref="AQ3:AR4"/>
    <mergeCell ref="K9:N10"/>
    <mergeCell ref="AC6:AI7"/>
    <mergeCell ref="AC8:AI10"/>
    <mergeCell ref="O6:AB7"/>
    <mergeCell ref="P8:AB8"/>
    <mergeCell ref="O9:AB10"/>
    <mergeCell ref="AL22:AQ22"/>
    <mergeCell ref="Y19:AE19"/>
    <mergeCell ref="K8:N8"/>
    <mergeCell ref="K6:N6"/>
    <mergeCell ref="K7:N7"/>
    <mergeCell ref="AL26:AO26"/>
    <mergeCell ref="AP26:AX26"/>
    <mergeCell ref="AL28:AR28"/>
    <mergeCell ref="C20:G22"/>
    <mergeCell ref="H20:K22"/>
    <mergeCell ref="L20:R20"/>
    <mergeCell ref="S20:Y20"/>
    <mergeCell ref="Z20:AF20"/>
    <mergeCell ref="AG20:AI20"/>
    <mergeCell ref="L21:R22"/>
    <mergeCell ref="S21:Y22"/>
    <mergeCell ref="Z21:AF22"/>
    <mergeCell ref="AG21:AI22"/>
  </mergeCells>
  <phoneticPr fontId="2"/>
  <dataValidations count="12">
    <dataValidation type="list" allowBlank="1" showInputMessage="1" showErrorMessage="1" sqref="AZ33:BB34 AG26:AI27">
      <formula1>"Ａ,Ｂ,Ｃ,準"</formula1>
    </dataValidation>
    <dataValidation type="list" allowBlank="1" showInputMessage="1" showErrorMessage="1" sqref="AR29 I25:N27">
      <formula1>"外部コーチ 有,内部コーチ 有,無"</formula1>
    </dataValidation>
    <dataValidation type="list" allowBlank="1" showInputMessage="1" showErrorMessage="1" sqref="C159:F200">
      <formula1>"40kg,44kg,48kg,52kg,57kg,63kg,70kg,70kg超"</formula1>
    </dataValidation>
    <dataValidation type="list" allowBlank="1" showInputMessage="1" showErrorMessage="1" sqref="Q33:R53 Q90:R152 Q72:R83 Q159:R200">
      <formula1>"初,1,無"</formula1>
    </dataValidation>
    <dataValidation type="list" allowBlank="1" showInputMessage="1" showErrorMessage="1" sqref="O33:P53 O90:P152 O72:P83 O159:P200">
      <formula1>"1,2,3"</formula1>
    </dataValidation>
    <dataValidation type="list" allowBlank="1" showInputMessage="1" showErrorMessage="1" sqref="M62:N62">
      <formula1>"１,２,３,４,,５,６,７,８,９,１０,１１,１２,１３,１４,１５,１６,１７,１８,１９,２０,２１,２２,２３,２４,２５,２６,２７,２８,２９,３０,３１"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J62:K62">
      <formula1>"４,５,６,７,８,９,１０,１１"</formula1>
    </dataValidation>
    <dataValidation type="list" allowBlank="1" showInputMessage="1" showErrorMessage="1" sqref="C90:F152">
      <formula1>"50kg,55kg,60kg,66kg,73kg,81kg,90kg,90kg超"</formula1>
    </dataValidation>
    <dataValidation type="list" allowBlank="1" showInputMessage="1" showErrorMessage="1" sqref="AF3:AH3">
      <formula1>"春季大会,総合体育大会,新人大会"</formula1>
    </dataValidation>
    <dataValidation type="list" allowBlank="1" showInputMessage="1" showErrorMessage="1" sqref="S3">
      <formula1>$BE$3:$BE$22</formula1>
    </dataValidation>
    <dataValidation type="list" allowBlank="1" showInputMessage="1" showErrorMessage="1" sqref="AG21">
      <formula1>"Ａ,Ｂ,Ｃ,準,無"</formula1>
    </dataValidation>
    <dataValidation type="list" allowBlank="1" showInputMessage="1" showErrorMessage="1" sqref="G62:H62 O3:Q3">
      <formula1>"元,２,３,４,５"</formula1>
    </dataValidation>
  </dataValidations>
  <pageMargins left="0.7" right="0.7" top="0.75" bottom="0.75" header="0.3" footer="0.3"/>
  <pageSetup paperSize="9" scale="94" orientation="portrait" r:id="rId1"/>
  <colBreaks count="1" manualBreakCount="1">
    <brk id="36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BF201"/>
  <sheetViews>
    <sheetView showGridLines="0" tabSelected="1" zoomScaleNormal="100" workbookViewId="0"/>
  </sheetViews>
  <sheetFormatPr defaultRowHeight="13.5"/>
  <cols>
    <col min="1" max="55" width="2.625" style="1" customWidth="1"/>
    <col min="56" max="56" width="9" style="1"/>
    <col min="57" max="58" width="9" style="1" hidden="1" customWidth="1"/>
    <col min="59" max="16384" width="9" style="1"/>
  </cols>
  <sheetData>
    <row r="1" spans="3:58" ht="6" customHeight="1"/>
    <row r="2" spans="3:58" ht="18.75">
      <c r="C2" s="6" t="s">
        <v>156</v>
      </c>
      <c r="D2" s="6"/>
      <c r="E2" s="6"/>
      <c r="F2" s="6"/>
      <c r="G2" s="7"/>
      <c r="H2" s="15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3:58" ht="14.25">
      <c r="C3" s="223"/>
      <c r="D3" s="222"/>
      <c r="E3" s="287"/>
      <c r="F3" s="287"/>
      <c r="G3" s="287"/>
      <c r="H3" s="224"/>
      <c r="I3" s="3"/>
      <c r="J3" s="3"/>
      <c r="K3" s="3"/>
      <c r="L3" s="3" t="s">
        <v>298</v>
      </c>
      <c r="M3" s="3"/>
      <c r="N3" s="3"/>
      <c r="O3" s="341" t="s">
        <v>300</v>
      </c>
      <c r="P3" s="447"/>
      <c r="Q3" s="447"/>
      <c r="R3" s="3"/>
      <c r="S3" s="463" t="s">
        <v>12</v>
      </c>
      <c r="T3" s="464"/>
      <c r="U3" s="464"/>
      <c r="V3" s="464"/>
      <c r="W3" s="464"/>
      <c r="X3" s="464"/>
      <c r="Y3" s="464"/>
      <c r="Z3" s="464"/>
      <c r="AA3" s="465"/>
      <c r="AB3" s="3"/>
      <c r="AC3" s="3" t="s">
        <v>8</v>
      </c>
      <c r="AD3" s="3"/>
      <c r="AF3" s="341" t="s">
        <v>9</v>
      </c>
      <c r="AG3" s="447"/>
      <c r="AH3" s="447"/>
      <c r="BE3" s="1" t="s">
        <v>12</v>
      </c>
      <c r="BF3" s="1" t="s">
        <v>289</v>
      </c>
    </row>
    <row r="4" spans="3:58" ht="14.25" customHeight="1">
      <c r="C4" s="222"/>
      <c r="D4" s="222"/>
      <c r="E4" s="222"/>
      <c r="F4" s="222"/>
      <c r="G4" s="222"/>
      <c r="H4" s="225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BE4" s="1" t="s">
        <v>157</v>
      </c>
      <c r="BF4" s="221" t="s">
        <v>290</v>
      </c>
    </row>
    <row r="5" spans="3:58" ht="14.25" thickBot="1">
      <c r="BE5" s="1" t="s">
        <v>20</v>
      </c>
      <c r="BF5" s="1" t="str">
        <f>$E$3&amp;"元"</f>
        <v>元</v>
      </c>
    </row>
    <row r="6" spans="3:58" ht="13.5" customHeight="1">
      <c r="C6" s="244" t="s">
        <v>14</v>
      </c>
      <c r="D6" s="245"/>
      <c r="E6" s="245"/>
      <c r="F6" s="245"/>
      <c r="G6" s="245"/>
      <c r="H6" s="245"/>
      <c r="I6" s="245"/>
      <c r="J6" s="246"/>
      <c r="K6" s="334" t="s">
        <v>14</v>
      </c>
      <c r="L6" s="335"/>
      <c r="M6" s="335"/>
      <c r="N6" s="336"/>
      <c r="O6" s="325" t="s">
        <v>15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245" t="s">
        <v>16</v>
      </c>
      <c r="AD6" s="245"/>
      <c r="AE6" s="245"/>
      <c r="AF6" s="245"/>
      <c r="AG6" s="245"/>
      <c r="AH6" s="245"/>
      <c r="AI6" s="318"/>
      <c r="BE6" s="1" t="s">
        <v>17</v>
      </c>
      <c r="BF6" s="1" t="str">
        <f>$E$3&amp;"２"</f>
        <v>２</v>
      </c>
    </row>
    <row r="7" spans="3:58" ht="13.5" customHeight="1">
      <c r="C7" s="448" t="s">
        <v>18</v>
      </c>
      <c r="D7" s="304"/>
      <c r="E7" s="304"/>
      <c r="F7" s="304"/>
      <c r="G7" s="304"/>
      <c r="H7" s="304"/>
      <c r="I7" s="304"/>
      <c r="J7" s="305"/>
      <c r="K7" s="337" t="s">
        <v>19</v>
      </c>
      <c r="L7" s="338"/>
      <c r="M7" s="338"/>
      <c r="N7" s="339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295"/>
      <c r="AD7" s="295"/>
      <c r="AE7" s="295"/>
      <c r="AF7" s="295"/>
      <c r="AG7" s="295"/>
      <c r="AH7" s="295"/>
      <c r="AI7" s="319"/>
      <c r="BE7" s="1" t="s">
        <v>158</v>
      </c>
      <c r="BF7" s="1" t="str">
        <f>$E$3&amp;"３"</f>
        <v>３</v>
      </c>
    </row>
    <row r="8" spans="3:58">
      <c r="C8" s="449"/>
      <c r="D8" s="450"/>
      <c r="E8" s="450"/>
      <c r="F8" s="450"/>
      <c r="G8" s="450"/>
      <c r="H8" s="450"/>
      <c r="I8" s="451" t="s">
        <v>21</v>
      </c>
      <c r="J8" s="452"/>
      <c r="K8" s="331"/>
      <c r="L8" s="332"/>
      <c r="M8" s="332"/>
      <c r="N8" s="333"/>
      <c r="O8" s="149" t="s">
        <v>22</v>
      </c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299"/>
      <c r="AD8" s="299"/>
      <c r="AE8" s="299"/>
      <c r="AF8" s="299"/>
      <c r="AG8" s="299"/>
      <c r="AH8" s="299"/>
      <c r="AI8" s="320"/>
      <c r="BE8" s="1" t="s">
        <v>159</v>
      </c>
      <c r="BF8" s="1" t="str">
        <f>$E$3&amp;"４"</f>
        <v>４</v>
      </c>
    </row>
    <row r="9" spans="3:58">
      <c r="C9" s="449"/>
      <c r="D9" s="450"/>
      <c r="E9" s="450"/>
      <c r="F9" s="450"/>
      <c r="G9" s="450"/>
      <c r="H9" s="450"/>
      <c r="I9" s="451" t="s">
        <v>24</v>
      </c>
      <c r="J9" s="452"/>
      <c r="K9" s="316"/>
      <c r="L9" s="316"/>
      <c r="M9" s="316"/>
      <c r="N9" s="316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1"/>
      <c r="AD9" s="321"/>
      <c r="AE9" s="321"/>
      <c r="AF9" s="321"/>
      <c r="AG9" s="321"/>
      <c r="AH9" s="321"/>
      <c r="AI9" s="322"/>
      <c r="BE9" s="1" t="s">
        <v>23</v>
      </c>
      <c r="BF9" s="1" t="str">
        <f>$E$3&amp;"５"</f>
        <v>５</v>
      </c>
    </row>
    <row r="10" spans="3:58" ht="14.25" thickBot="1">
      <c r="C10" s="460"/>
      <c r="D10" s="360"/>
      <c r="E10" s="360"/>
      <c r="F10" s="360"/>
      <c r="G10" s="360"/>
      <c r="H10" s="360"/>
      <c r="I10" s="461"/>
      <c r="J10" s="377"/>
      <c r="K10" s="317"/>
      <c r="L10" s="317"/>
      <c r="M10" s="317"/>
      <c r="N10" s="317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3"/>
      <c r="AD10" s="323"/>
      <c r="AE10" s="323"/>
      <c r="AF10" s="323"/>
      <c r="AG10" s="323"/>
      <c r="AH10" s="323"/>
      <c r="AI10" s="324"/>
      <c r="BE10" s="1" t="s">
        <v>160</v>
      </c>
      <c r="BF10" s="1" t="str">
        <f>$E$3&amp;"６"</f>
        <v>６</v>
      </c>
    </row>
    <row r="11" spans="3:58">
      <c r="BE11" s="1" t="s">
        <v>162</v>
      </c>
      <c r="BF11" s="1" t="str">
        <f>$E$3&amp;"７"</f>
        <v>７</v>
      </c>
    </row>
    <row r="12" spans="3:58" ht="14.25" thickBot="1">
      <c r="Y12" s="504" t="s">
        <v>28</v>
      </c>
      <c r="Z12" s="505"/>
      <c r="AA12" s="505"/>
      <c r="AB12" s="505"/>
      <c r="AC12" s="505"/>
      <c r="AD12" s="505"/>
      <c r="AE12" s="505"/>
      <c r="BE12" s="1" t="s">
        <v>25</v>
      </c>
    </row>
    <row r="13" spans="3:58">
      <c r="C13" s="244" t="s">
        <v>30</v>
      </c>
      <c r="D13" s="245"/>
      <c r="E13" s="245"/>
      <c r="F13" s="245"/>
      <c r="G13" s="246"/>
      <c r="H13" s="245" t="s">
        <v>31</v>
      </c>
      <c r="I13" s="245"/>
      <c r="J13" s="246"/>
      <c r="K13" s="506"/>
      <c r="L13" s="507"/>
      <c r="M13" s="507"/>
      <c r="N13" s="508"/>
      <c r="O13" s="288" t="s">
        <v>14</v>
      </c>
      <c r="P13" s="289"/>
      <c r="Q13" s="289"/>
      <c r="R13" s="289"/>
      <c r="S13" s="289"/>
      <c r="T13" s="289"/>
      <c r="U13" s="290"/>
      <c r="V13" s="297"/>
      <c r="W13" s="297"/>
      <c r="X13" s="297"/>
      <c r="Y13" s="297"/>
      <c r="Z13" s="297"/>
      <c r="AA13" s="297"/>
      <c r="AB13" s="298"/>
      <c r="AC13" s="297"/>
      <c r="AD13" s="297"/>
      <c r="AE13" s="297"/>
      <c r="AF13" s="297"/>
      <c r="AG13" s="297"/>
      <c r="AH13" s="297"/>
      <c r="AI13" s="456"/>
      <c r="BE13" s="1" t="s">
        <v>26</v>
      </c>
    </row>
    <row r="14" spans="3:58">
      <c r="C14" s="247"/>
      <c r="D14" s="248"/>
      <c r="E14" s="248"/>
      <c r="F14" s="248"/>
      <c r="G14" s="249"/>
      <c r="H14" s="248"/>
      <c r="I14" s="248"/>
      <c r="J14" s="249"/>
      <c r="K14" s="356"/>
      <c r="L14" s="357"/>
      <c r="M14" s="357"/>
      <c r="N14" s="358"/>
      <c r="O14" s="291" t="s">
        <v>36</v>
      </c>
      <c r="P14" s="292"/>
      <c r="Q14" s="292"/>
      <c r="R14" s="292"/>
      <c r="S14" s="292"/>
      <c r="T14" s="292"/>
      <c r="U14" s="293"/>
      <c r="V14" s="299"/>
      <c r="W14" s="299"/>
      <c r="X14" s="299"/>
      <c r="Y14" s="299"/>
      <c r="Z14" s="299"/>
      <c r="AA14" s="299"/>
      <c r="AB14" s="300"/>
      <c r="AC14" s="321"/>
      <c r="AD14" s="321"/>
      <c r="AE14" s="321"/>
      <c r="AF14" s="321"/>
      <c r="AG14" s="321"/>
      <c r="AH14" s="321"/>
      <c r="AI14" s="322"/>
      <c r="AM14" s="1" t="s">
        <v>161</v>
      </c>
      <c r="AO14" s="1" t="str">
        <f>V14&amp;" "&amp;AC14</f>
        <v xml:space="preserve"> </v>
      </c>
      <c r="BE14" s="1" t="s">
        <v>27</v>
      </c>
    </row>
    <row r="15" spans="3:58">
      <c r="C15" s="462"/>
      <c r="D15" s="295"/>
      <c r="E15" s="295"/>
      <c r="F15" s="295"/>
      <c r="G15" s="296"/>
      <c r="H15" s="295"/>
      <c r="I15" s="295"/>
      <c r="J15" s="296"/>
      <c r="K15" s="442"/>
      <c r="L15" s="443"/>
      <c r="M15" s="443"/>
      <c r="N15" s="444"/>
      <c r="O15" s="294"/>
      <c r="P15" s="295"/>
      <c r="Q15" s="295"/>
      <c r="R15" s="295"/>
      <c r="S15" s="295"/>
      <c r="T15" s="295"/>
      <c r="U15" s="296"/>
      <c r="V15" s="301"/>
      <c r="W15" s="301"/>
      <c r="X15" s="301"/>
      <c r="Y15" s="301"/>
      <c r="Z15" s="301"/>
      <c r="AA15" s="301"/>
      <c r="AB15" s="302"/>
      <c r="AC15" s="301"/>
      <c r="AD15" s="301"/>
      <c r="AE15" s="301"/>
      <c r="AF15" s="301"/>
      <c r="AG15" s="301"/>
      <c r="AH15" s="301"/>
      <c r="AI15" s="458"/>
      <c r="AM15" s="1" t="s">
        <v>163</v>
      </c>
      <c r="AO15" s="1" t="str">
        <f>AO23&amp;" "&amp;AU23</f>
        <v xml:space="preserve"> </v>
      </c>
      <c r="BE15" s="1" t="s">
        <v>29</v>
      </c>
    </row>
    <row r="16" spans="3:58">
      <c r="C16" s="459" t="s">
        <v>41</v>
      </c>
      <c r="D16" s="292"/>
      <c r="E16" s="292"/>
      <c r="F16" s="292"/>
      <c r="G16" s="292"/>
      <c r="H16" s="292"/>
      <c r="I16" s="292"/>
      <c r="J16" s="293"/>
      <c r="K16" s="291" t="s">
        <v>42</v>
      </c>
      <c r="L16" s="292"/>
      <c r="M16" s="292"/>
      <c r="N16" s="292"/>
      <c r="O16" s="292"/>
      <c r="P16" s="292"/>
      <c r="Q16" s="293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320"/>
      <c r="AM16" s="1" t="s">
        <v>302</v>
      </c>
      <c r="AO16" s="1" t="str">
        <f>S21&amp;" "&amp;Z21</f>
        <v xml:space="preserve"> </v>
      </c>
      <c r="BE16" s="1" t="s">
        <v>35</v>
      </c>
    </row>
    <row r="17" spans="2:57" ht="14.25" thickBot="1">
      <c r="C17" s="250"/>
      <c r="D17" s="251"/>
      <c r="E17" s="251"/>
      <c r="F17" s="251"/>
      <c r="G17" s="251"/>
      <c r="H17" s="251"/>
      <c r="I17" s="251"/>
      <c r="J17" s="252"/>
      <c r="K17" s="271"/>
      <c r="L17" s="251"/>
      <c r="M17" s="251"/>
      <c r="N17" s="251"/>
      <c r="O17" s="251"/>
      <c r="P17" s="251"/>
      <c r="Q17" s="252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4"/>
      <c r="AM17" s="1" t="s">
        <v>164</v>
      </c>
      <c r="AO17" s="1" t="str">
        <f>W26&amp;" "&amp;AB26</f>
        <v xml:space="preserve"> </v>
      </c>
      <c r="BE17" s="1" t="s">
        <v>39</v>
      </c>
    </row>
    <row r="18" spans="2:57">
      <c r="AM18" s="1" t="s">
        <v>165</v>
      </c>
      <c r="AO18" s="1" t="str">
        <f>AP32&amp;" "&amp;AU32</f>
        <v xml:space="preserve"> </v>
      </c>
      <c r="BE18" s="1" t="s">
        <v>40</v>
      </c>
    </row>
    <row r="19" spans="2:57" ht="14.25" thickBot="1">
      <c r="Y19" s="243" t="s">
        <v>292</v>
      </c>
      <c r="Z19" s="330"/>
      <c r="AA19" s="330"/>
      <c r="AB19" s="330"/>
      <c r="AC19" s="330"/>
      <c r="AD19" s="330"/>
      <c r="AE19" s="330"/>
      <c r="BE19" s="1" t="s">
        <v>44</v>
      </c>
    </row>
    <row r="20" spans="2:57" ht="13.5" customHeight="1">
      <c r="C20" s="244" t="s">
        <v>30</v>
      </c>
      <c r="D20" s="245"/>
      <c r="E20" s="245"/>
      <c r="F20" s="245"/>
      <c r="G20" s="246"/>
      <c r="H20" s="253" t="s">
        <v>293</v>
      </c>
      <c r="I20" s="254"/>
      <c r="J20" s="254"/>
      <c r="K20" s="255"/>
      <c r="L20" s="258" t="s">
        <v>14</v>
      </c>
      <c r="M20" s="259"/>
      <c r="N20" s="259"/>
      <c r="O20" s="259"/>
      <c r="P20" s="259"/>
      <c r="Q20" s="259"/>
      <c r="R20" s="260"/>
      <c r="S20" s="261"/>
      <c r="T20" s="261"/>
      <c r="U20" s="261"/>
      <c r="V20" s="261"/>
      <c r="W20" s="261"/>
      <c r="X20" s="261"/>
      <c r="Y20" s="262"/>
      <c r="Z20" s="263"/>
      <c r="AA20" s="261"/>
      <c r="AB20" s="261"/>
      <c r="AC20" s="261"/>
      <c r="AD20" s="261"/>
      <c r="AE20" s="261"/>
      <c r="AF20" s="264"/>
      <c r="AG20" s="265" t="s">
        <v>52</v>
      </c>
      <c r="AH20" s="266"/>
      <c r="AI20" s="267"/>
      <c r="BE20" s="1" t="s">
        <v>45</v>
      </c>
    </row>
    <row r="21" spans="2:57">
      <c r="C21" s="247"/>
      <c r="D21" s="248"/>
      <c r="E21" s="248"/>
      <c r="F21" s="248"/>
      <c r="G21" s="249"/>
      <c r="H21" s="256"/>
      <c r="I21" s="256"/>
      <c r="J21" s="256"/>
      <c r="K21" s="256"/>
      <c r="L21" s="268" t="s">
        <v>36</v>
      </c>
      <c r="M21" s="269"/>
      <c r="N21" s="269"/>
      <c r="O21" s="269"/>
      <c r="P21" s="269"/>
      <c r="Q21" s="269"/>
      <c r="R21" s="270"/>
      <c r="S21" s="273"/>
      <c r="T21" s="273"/>
      <c r="U21" s="273"/>
      <c r="V21" s="273"/>
      <c r="W21" s="273"/>
      <c r="X21" s="273"/>
      <c r="Y21" s="274"/>
      <c r="Z21" s="277"/>
      <c r="AA21" s="273"/>
      <c r="AB21" s="273"/>
      <c r="AC21" s="273"/>
      <c r="AD21" s="273"/>
      <c r="AE21" s="273"/>
      <c r="AF21" s="278"/>
      <c r="AG21" s="281"/>
      <c r="AH21" s="282"/>
      <c r="AI21" s="283"/>
      <c r="AL21" s="512" t="s">
        <v>57</v>
      </c>
      <c r="AM21" s="513"/>
      <c r="AN21" s="513"/>
      <c r="AO21" s="513"/>
      <c r="AP21" s="513"/>
      <c r="AQ21" s="513"/>
      <c r="BE21" s="1" t="s">
        <v>46</v>
      </c>
    </row>
    <row r="22" spans="2:57" ht="14.25" thickBot="1">
      <c r="C22" s="250"/>
      <c r="D22" s="251"/>
      <c r="E22" s="251"/>
      <c r="F22" s="251"/>
      <c r="G22" s="252"/>
      <c r="H22" s="257"/>
      <c r="I22" s="257"/>
      <c r="J22" s="257"/>
      <c r="K22" s="257"/>
      <c r="L22" s="271"/>
      <c r="M22" s="251"/>
      <c r="N22" s="251"/>
      <c r="O22" s="251"/>
      <c r="P22" s="251"/>
      <c r="Q22" s="251"/>
      <c r="R22" s="272"/>
      <c r="S22" s="275"/>
      <c r="T22" s="275"/>
      <c r="U22" s="275"/>
      <c r="V22" s="275"/>
      <c r="W22" s="275"/>
      <c r="X22" s="275"/>
      <c r="Y22" s="276"/>
      <c r="Z22" s="279"/>
      <c r="AA22" s="275"/>
      <c r="AB22" s="275"/>
      <c r="AC22" s="275"/>
      <c r="AD22" s="275"/>
      <c r="AE22" s="275"/>
      <c r="AF22" s="280"/>
      <c r="AG22" s="284"/>
      <c r="AH22" s="285"/>
      <c r="AI22" s="286"/>
      <c r="AL22" s="326" t="s">
        <v>59</v>
      </c>
      <c r="AM22" s="326"/>
      <c r="AN22" s="326"/>
      <c r="AO22" s="306"/>
      <c r="AP22" s="494"/>
      <c r="AQ22" s="494"/>
      <c r="AR22" s="494"/>
      <c r="AS22" s="494"/>
      <c r="AT22" s="495"/>
      <c r="AU22" s="307"/>
      <c r="AV22" s="494"/>
      <c r="AW22" s="494"/>
      <c r="AX22" s="494"/>
      <c r="AY22" s="494"/>
      <c r="AZ22" s="494"/>
      <c r="BA22" s="495"/>
      <c r="BE22" s="1" t="s">
        <v>48</v>
      </c>
    </row>
    <row r="23" spans="2:57" ht="15" customHeight="1">
      <c r="AL23" s="316"/>
      <c r="AM23" s="316"/>
      <c r="AN23" s="316"/>
      <c r="AO23" s="514"/>
      <c r="AP23" s="496"/>
      <c r="AQ23" s="496"/>
      <c r="AR23" s="496"/>
      <c r="AS23" s="496"/>
      <c r="AT23" s="497"/>
      <c r="AU23" s="321"/>
      <c r="AV23" s="496"/>
      <c r="AW23" s="496"/>
      <c r="AX23" s="496"/>
      <c r="AY23" s="496"/>
      <c r="AZ23" s="496"/>
      <c r="BA23" s="497"/>
      <c r="BE23" s="1" t="s">
        <v>53</v>
      </c>
    </row>
    <row r="24" spans="2:57" ht="17.25" customHeight="1" thickBot="1">
      <c r="Y24" s="243" t="s">
        <v>47</v>
      </c>
      <c r="Z24" s="330"/>
      <c r="AA24" s="330"/>
      <c r="AB24" s="330"/>
      <c r="AC24" s="330"/>
      <c r="AD24" s="330"/>
      <c r="AE24" s="330"/>
      <c r="AL24" s="316"/>
      <c r="AM24" s="316"/>
      <c r="AN24" s="316"/>
      <c r="AO24" s="315"/>
      <c r="AP24" s="498"/>
      <c r="AQ24" s="498"/>
      <c r="AR24" s="498"/>
      <c r="AS24" s="498"/>
      <c r="AT24" s="499"/>
      <c r="AU24" s="498"/>
      <c r="AV24" s="498"/>
      <c r="AW24" s="498"/>
      <c r="AX24" s="498"/>
      <c r="AY24" s="498"/>
      <c r="AZ24" s="498"/>
      <c r="BA24" s="499"/>
      <c r="BE24" s="1" t="s">
        <v>56</v>
      </c>
    </row>
    <row r="25" spans="2:57" ht="13.5" customHeight="1">
      <c r="C25" s="371" t="s">
        <v>49</v>
      </c>
      <c r="D25" s="372"/>
      <c r="E25" s="372"/>
      <c r="F25" s="372"/>
      <c r="G25" s="372"/>
      <c r="H25" s="373"/>
      <c r="I25" s="378"/>
      <c r="J25" s="379"/>
      <c r="K25" s="379"/>
      <c r="L25" s="379"/>
      <c r="M25" s="379"/>
      <c r="N25" s="380"/>
      <c r="O25" s="387" t="s">
        <v>51</v>
      </c>
      <c r="P25" s="372"/>
      <c r="Q25" s="372"/>
      <c r="R25" s="373"/>
      <c r="S25" s="388" t="s">
        <v>14</v>
      </c>
      <c r="T25" s="389"/>
      <c r="U25" s="389"/>
      <c r="V25" s="265"/>
      <c r="W25" s="349"/>
      <c r="X25" s="350"/>
      <c r="Y25" s="350"/>
      <c r="Z25" s="350"/>
      <c r="AA25" s="351"/>
      <c r="AB25" s="350"/>
      <c r="AC25" s="350"/>
      <c r="AD25" s="350"/>
      <c r="AE25" s="350"/>
      <c r="AF25" s="351"/>
      <c r="AG25" s="266" t="s">
        <v>52</v>
      </c>
      <c r="AH25" s="266"/>
      <c r="AI25" s="267"/>
      <c r="AL25" s="502" t="s">
        <v>75</v>
      </c>
      <c r="AM25" s="503"/>
      <c r="AN25" s="503"/>
      <c r="AO25" s="503"/>
      <c r="AP25" s="500"/>
      <c r="AQ25" s="501"/>
      <c r="AR25" s="501"/>
      <c r="AS25" s="501"/>
      <c r="AT25" s="501"/>
      <c r="AU25" s="501"/>
      <c r="AV25" s="501"/>
      <c r="AW25" s="501"/>
      <c r="AX25" s="501"/>
      <c r="BE25" s="1" t="s">
        <v>58</v>
      </c>
    </row>
    <row r="26" spans="2:57">
      <c r="C26" s="374"/>
      <c r="D26" s="353"/>
      <c r="E26" s="353"/>
      <c r="F26" s="353"/>
      <c r="G26" s="353"/>
      <c r="H26" s="375"/>
      <c r="I26" s="381"/>
      <c r="J26" s="382"/>
      <c r="K26" s="382"/>
      <c r="L26" s="382"/>
      <c r="M26" s="382"/>
      <c r="N26" s="383"/>
      <c r="O26" s="352"/>
      <c r="P26" s="353"/>
      <c r="Q26" s="353"/>
      <c r="R26" s="375"/>
      <c r="S26" s="352" t="s">
        <v>54</v>
      </c>
      <c r="T26" s="353"/>
      <c r="U26" s="353"/>
      <c r="V26" s="353"/>
      <c r="W26" s="356"/>
      <c r="X26" s="357"/>
      <c r="Y26" s="357"/>
      <c r="Z26" s="357"/>
      <c r="AA26" s="358"/>
      <c r="AB26" s="357"/>
      <c r="AC26" s="357"/>
      <c r="AD26" s="357"/>
      <c r="AE26" s="357"/>
      <c r="AF26" s="357"/>
      <c r="AG26" s="362"/>
      <c r="AH26" s="362"/>
      <c r="AI26" s="363"/>
    </row>
    <row r="27" spans="2:57" ht="14.25" thickBot="1">
      <c r="C27" s="376"/>
      <c r="D27" s="355"/>
      <c r="E27" s="355"/>
      <c r="F27" s="355"/>
      <c r="G27" s="355"/>
      <c r="H27" s="377"/>
      <c r="I27" s="384"/>
      <c r="J27" s="385"/>
      <c r="K27" s="385"/>
      <c r="L27" s="385"/>
      <c r="M27" s="385"/>
      <c r="N27" s="386"/>
      <c r="O27" s="354"/>
      <c r="P27" s="355"/>
      <c r="Q27" s="355"/>
      <c r="R27" s="377"/>
      <c r="S27" s="354"/>
      <c r="T27" s="355"/>
      <c r="U27" s="355"/>
      <c r="V27" s="355"/>
      <c r="W27" s="359"/>
      <c r="X27" s="360"/>
      <c r="Y27" s="360"/>
      <c r="Z27" s="360"/>
      <c r="AA27" s="361"/>
      <c r="AB27" s="360"/>
      <c r="AC27" s="360"/>
      <c r="AD27" s="360"/>
      <c r="AE27" s="360"/>
      <c r="AF27" s="360"/>
      <c r="AG27" s="364"/>
      <c r="AH27" s="364"/>
      <c r="AI27" s="365"/>
      <c r="AL27" s="504" t="s">
        <v>81</v>
      </c>
      <c r="AM27" s="505"/>
      <c r="AN27" s="505"/>
      <c r="AO27" s="505"/>
      <c r="AP27" s="505"/>
      <c r="AQ27" s="505"/>
      <c r="AR27" s="505"/>
    </row>
    <row r="28" spans="2:57">
      <c r="B28" s="233"/>
      <c r="C28" s="146"/>
      <c r="D28" s="146"/>
      <c r="E28" s="146"/>
      <c r="F28" s="146"/>
      <c r="G28" s="146"/>
      <c r="H28" s="146"/>
      <c r="I28" s="146"/>
      <c r="J28" s="146"/>
      <c r="K28" s="133"/>
      <c r="L28" s="133"/>
      <c r="M28" s="133"/>
      <c r="N28" s="133"/>
      <c r="O28" s="133"/>
      <c r="P28" s="133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L28" s="371" t="s">
        <v>49</v>
      </c>
      <c r="AM28" s="372"/>
      <c r="AN28" s="372"/>
      <c r="AO28" s="372"/>
      <c r="AP28" s="372"/>
      <c r="AQ28" s="373"/>
      <c r="AR28" s="378"/>
      <c r="AS28" s="379"/>
      <c r="AT28" s="379"/>
      <c r="AU28" s="379"/>
      <c r="AV28" s="379"/>
      <c r="AW28" s="380"/>
      <c r="AX28" s="387" t="s">
        <v>51</v>
      </c>
      <c r="AY28" s="372"/>
      <c r="AZ28" s="372"/>
      <c r="BA28" s="485"/>
      <c r="BB28" s="493"/>
      <c r="BC28" s="493"/>
    </row>
    <row r="29" spans="2:57" ht="18" thickBot="1">
      <c r="B29" s="233"/>
      <c r="C29" s="369" t="s">
        <v>62</v>
      </c>
      <c r="D29" s="370"/>
      <c r="E29" s="370"/>
      <c r="F29" s="370"/>
      <c r="G29" s="370"/>
      <c r="H29" s="370"/>
      <c r="I29" s="370"/>
      <c r="J29" s="370"/>
      <c r="K29" s="133"/>
      <c r="L29" s="133"/>
      <c r="M29" s="133"/>
      <c r="N29" s="133"/>
      <c r="O29" s="133"/>
      <c r="P29" s="133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L29" s="374"/>
      <c r="AM29" s="353"/>
      <c r="AN29" s="353"/>
      <c r="AO29" s="353"/>
      <c r="AP29" s="353"/>
      <c r="AQ29" s="375"/>
      <c r="AR29" s="381"/>
      <c r="AS29" s="382"/>
      <c r="AT29" s="382"/>
      <c r="AU29" s="382"/>
      <c r="AV29" s="382"/>
      <c r="AW29" s="383"/>
      <c r="AX29" s="352"/>
      <c r="AY29" s="353"/>
      <c r="AZ29" s="353"/>
      <c r="BA29" s="486"/>
      <c r="BB29" s="493"/>
      <c r="BC29" s="493"/>
    </row>
    <row r="30" spans="2:57" ht="14.25" thickBot="1">
      <c r="B30" s="2"/>
      <c r="C30" s="244" t="s">
        <v>65</v>
      </c>
      <c r="D30" s="245"/>
      <c r="E30" s="245"/>
      <c r="F30" s="246"/>
      <c r="G30" s="288" t="s">
        <v>66</v>
      </c>
      <c r="H30" s="289"/>
      <c r="I30" s="289"/>
      <c r="J30" s="289"/>
      <c r="K30" s="289"/>
      <c r="L30" s="289"/>
      <c r="M30" s="289"/>
      <c r="N30" s="290"/>
      <c r="O30" s="325" t="s">
        <v>67</v>
      </c>
      <c r="P30" s="325"/>
      <c r="Q30" s="325" t="s">
        <v>68</v>
      </c>
      <c r="R30" s="325"/>
      <c r="S30" s="325" t="s">
        <v>69</v>
      </c>
      <c r="T30" s="325"/>
      <c r="U30" s="325"/>
      <c r="V30" s="325"/>
      <c r="W30" s="325"/>
      <c r="X30" s="325"/>
      <c r="Y30" s="399" t="s">
        <v>70</v>
      </c>
      <c r="Z30" s="325"/>
      <c r="AA30" s="325"/>
      <c r="AB30" s="325"/>
      <c r="AC30" s="325"/>
      <c r="AD30" s="266" t="s">
        <v>71</v>
      </c>
      <c r="AE30" s="266"/>
      <c r="AF30" s="266"/>
      <c r="AG30" s="266" t="s">
        <v>72</v>
      </c>
      <c r="AH30" s="266"/>
      <c r="AI30" s="267"/>
      <c r="AL30" s="376"/>
      <c r="AM30" s="355"/>
      <c r="AN30" s="355"/>
      <c r="AO30" s="355"/>
      <c r="AP30" s="355"/>
      <c r="AQ30" s="377"/>
      <c r="AR30" s="384"/>
      <c r="AS30" s="385"/>
      <c r="AT30" s="385"/>
      <c r="AU30" s="385"/>
      <c r="AV30" s="385"/>
      <c r="AW30" s="386"/>
      <c r="AX30" s="354"/>
      <c r="AY30" s="355"/>
      <c r="AZ30" s="355"/>
      <c r="BA30" s="487"/>
      <c r="BB30" s="493"/>
      <c r="BC30" s="493"/>
    </row>
    <row r="31" spans="2:57">
      <c r="C31" s="247"/>
      <c r="D31" s="248"/>
      <c r="E31" s="248"/>
      <c r="F31" s="249"/>
      <c r="G31" s="291" t="s">
        <v>73</v>
      </c>
      <c r="H31" s="292"/>
      <c r="I31" s="292"/>
      <c r="J31" s="293"/>
      <c r="K31" s="248" t="s">
        <v>74</v>
      </c>
      <c r="L31" s="248"/>
      <c r="M31" s="248"/>
      <c r="N31" s="249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400"/>
      <c r="AE31" s="400"/>
      <c r="AF31" s="400"/>
      <c r="AG31" s="400"/>
      <c r="AH31" s="400"/>
      <c r="AI31" s="402"/>
      <c r="AL31" s="492" t="s">
        <v>14</v>
      </c>
      <c r="AM31" s="389"/>
      <c r="AN31" s="389"/>
      <c r="AO31" s="265"/>
      <c r="AP31" s="349"/>
      <c r="AQ31" s="350"/>
      <c r="AR31" s="350"/>
      <c r="AS31" s="350"/>
      <c r="AT31" s="351"/>
      <c r="AU31" s="350"/>
      <c r="AV31" s="350"/>
      <c r="AW31" s="350"/>
      <c r="AX31" s="350"/>
      <c r="AY31" s="351"/>
      <c r="AZ31" s="266" t="s">
        <v>52</v>
      </c>
      <c r="BA31" s="266"/>
      <c r="BB31" s="267"/>
    </row>
    <row r="32" spans="2:57" ht="14.25" thickBot="1">
      <c r="C32" s="247"/>
      <c r="D32" s="248"/>
      <c r="E32" s="248"/>
      <c r="F32" s="249"/>
      <c r="G32" s="271"/>
      <c r="H32" s="251"/>
      <c r="I32" s="251"/>
      <c r="J32" s="252"/>
      <c r="K32" s="251"/>
      <c r="L32" s="251"/>
      <c r="M32" s="251"/>
      <c r="N32" s="252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401"/>
      <c r="AE32" s="401"/>
      <c r="AF32" s="401"/>
      <c r="AG32" s="401"/>
      <c r="AH32" s="401"/>
      <c r="AI32" s="403"/>
      <c r="AL32" s="488" t="s">
        <v>54</v>
      </c>
      <c r="AM32" s="489"/>
      <c r="AN32" s="489"/>
      <c r="AO32" s="452"/>
      <c r="AP32" s="356"/>
      <c r="AQ32" s="357"/>
      <c r="AR32" s="357"/>
      <c r="AS32" s="357"/>
      <c r="AT32" s="358"/>
      <c r="AU32" s="357"/>
      <c r="AV32" s="357"/>
      <c r="AW32" s="357"/>
      <c r="AX32" s="357"/>
      <c r="AY32" s="357"/>
      <c r="AZ32" s="362"/>
      <c r="BA32" s="362"/>
      <c r="BB32" s="363"/>
    </row>
    <row r="33" spans="2:54" ht="14.25" thickBot="1">
      <c r="C33" s="244" t="s">
        <v>77</v>
      </c>
      <c r="D33" s="245"/>
      <c r="E33" s="245"/>
      <c r="F33" s="246"/>
      <c r="G33" s="349"/>
      <c r="H33" s="350"/>
      <c r="I33" s="350"/>
      <c r="J33" s="351"/>
      <c r="K33" s="350"/>
      <c r="L33" s="350"/>
      <c r="M33" s="350"/>
      <c r="N33" s="351"/>
      <c r="O33" s="340"/>
      <c r="P33" s="340"/>
      <c r="Q33" s="340"/>
      <c r="R33" s="340"/>
      <c r="S33" s="343"/>
      <c r="T33" s="343"/>
      <c r="U33" s="343"/>
      <c r="V33" s="343"/>
      <c r="W33" s="343"/>
      <c r="X33" s="343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66"/>
      <c r="AL33" s="376"/>
      <c r="AM33" s="355"/>
      <c r="AN33" s="355"/>
      <c r="AO33" s="377"/>
      <c r="AP33" s="359"/>
      <c r="AQ33" s="360"/>
      <c r="AR33" s="360"/>
      <c r="AS33" s="360"/>
      <c r="AT33" s="361"/>
      <c r="AU33" s="360"/>
      <c r="AV33" s="360"/>
      <c r="AW33" s="360"/>
      <c r="AX33" s="360"/>
      <c r="AY33" s="360"/>
      <c r="AZ33" s="364"/>
      <c r="BA33" s="364"/>
      <c r="BB33" s="365"/>
    </row>
    <row r="34" spans="2:54">
      <c r="C34" s="247"/>
      <c r="D34" s="248"/>
      <c r="E34" s="248"/>
      <c r="F34" s="249"/>
      <c r="G34" s="356"/>
      <c r="H34" s="357"/>
      <c r="I34" s="357"/>
      <c r="J34" s="358"/>
      <c r="K34" s="357"/>
      <c r="L34" s="357"/>
      <c r="M34" s="357"/>
      <c r="N34" s="358"/>
      <c r="O34" s="341"/>
      <c r="P34" s="341"/>
      <c r="Q34" s="341"/>
      <c r="R34" s="341"/>
      <c r="S34" s="344"/>
      <c r="T34" s="344"/>
      <c r="U34" s="344"/>
      <c r="V34" s="344"/>
      <c r="W34" s="344"/>
      <c r="X34" s="344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67"/>
    </row>
    <row r="35" spans="2:54" ht="14.25" thickBot="1">
      <c r="C35" s="250"/>
      <c r="D35" s="251"/>
      <c r="E35" s="251"/>
      <c r="F35" s="252"/>
      <c r="G35" s="359"/>
      <c r="H35" s="360"/>
      <c r="I35" s="360"/>
      <c r="J35" s="361"/>
      <c r="K35" s="360"/>
      <c r="L35" s="360"/>
      <c r="M35" s="360"/>
      <c r="N35" s="361"/>
      <c r="O35" s="342"/>
      <c r="P35" s="342"/>
      <c r="Q35" s="342"/>
      <c r="R35" s="342"/>
      <c r="S35" s="345"/>
      <c r="T35" s="345"/>
      <c r="U35" s="345"/>
      <c r="V35" s="345"/>
      <c r="W35" s="345"/>
      <c r="X35" s="345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68"/>
    </row>
    <row r="36" spans="2:54">
      <c r="C36" s="247" t="s">
        <v>84</v>
      </c>
      <c r="D36" s="248"/>
      <c r="E36" s="248"/>
      <c r="F36" s="249"/>
      <c r="G36" s="349"/>
      <c r="H36" s="350"/>
      <c r="I36" s="350"/>
      <c r="J36" s="351"/>
      <c r="K36" s="350"/>
      <c r="L36" s="350"/>
      <c r="M36" s="350"/>
      <c r="N36" s="351"/>
      <c r="O36" s="340"/>
      <c r="P36" s="340"/>
      <c r="Q36" s="340"/>
      <c r="R36" s="340"/>
      <c r="S36" s="343"/>
      <c r="T36" s="343"/>
      <c r="U36" s="343"/>
      <c r="V36" s="343"/>
      <c r="W36" s="343"/>
      <c r="X36" s="343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66"/>
    </row>
    <row r="37" spans="2:54">
      <c r="C37" s="247"/>
      <c r="D37" s="248"/>
      <c r="E37" s="248"/>
      <c r="F37" s="249"/>
      <c r="G37" s="356"/>
      <c r="H37" s="357"/>
      <c r="I37" s="357"/>
      <c r="J37" s="358"/>
      <c r="K37" s="357"/>
      <c r="L37" s="357"/>
      <c r="M37" s="357"/>
      <c r="N37" s="358"/>
      <c r="O37" s="341"/>
      <c r="P37" s="341"/>
      <c r="Q37" s="341"/>
      <c r="R37" s="341"/>
      <c r="S37" s="344"/>
      <c r="T37" s="344"/>
      <c r="U37" s="344"/>
      <c r="V37" s="344"/>
      <c r="W37" s="344"/>
      <c r="X37" s="344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67"/>
    </row>
    <row r="38" spans="2:54" ht="14.25" thickBot="1">
      <c r="C38" s="250"/>
      <c r="D38" s="251"/>
      <c r="E38" s="251"/>
      <c r="F38" s="252"/>
      <c r="G38" s="359"/>
      <c r="H38" s="360"/>
      <c r="I38" s="360"/>
      <c r="J38" s="361"/>
      <c r="K38" s="360"/>
      <c r="L38" s="360"/>
      <c r="M38" s="360"/>
      <c r="N38" s="361"/>
      <c r="O38" s="342"/>
      <c r="P38" s="342"/>
      <c r="Q38" s="342"/>
      <c r="R38" s="342"/>
      <c r="S38" s="345"/>
      <c r="T38" s="345"/>
      <c r="U38" s="345"/>
      <c r="V38" s="345"/>
      <c r="W38" s="345"/>
      <c r="X38" s="345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68"/>
    </row>
    <row r="39" spans="2:54">
      <c r="C39" s="244" t="s">
        <v>90</v>
      </c>
      <c r="D39" s="245"/>
      <c r="E39" s="245"/>
      <c r="F39" s="246"/>
      <c r="G39" s="349"/>
      <c r="H39" s="350"/>
      <c r="I39" s="350"/>
      <c r="J39" s="351"/>
      <c r="K39" s="350"/>
      <c r="L39" s="350"/>
      <c r="M39" s="350"/>
      <c r="N39" s="351"/>
      <c r="O39" s="340"/>
      <c r="P39" s="340"/>
      <c r="Q39" s="340"/>
      <c r="R39" s="340"/>
      <c r="S39" s="343"/>
      <c r="T39" s="343"/>
      <c r="U39" s="343"/>
      <c r="V39" s="343"/>
      <c r="W39" s="343"/>
      <c r="X39" s="343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66"/>
    </row>
    <row r="40" spans="2:54">
      <c r="B40" s="2"/>
      <c r="C40" s="247"/>
      <c r="D40" s="248"/>
      <c r="E40" s="248"/>
      <c r="F40" s="249"/>
      <c r="G40" s="356"/>
      <c r="H40" s="357"/>
      <c r="I40" s="357"/>
      <c r="J40" s="358"/>
      <c r="K40" s="357"/>
      <c r="L40" s="357"/>
      <c r="M40" s="357"/>
      <c r="N40" s="358"/>
      <c r="O40" s="341"/>
      <c r="P40" s="341"/>
      <c r="Q40" s="341"/>
      <c r="R40" s="341"/>
      <c r="S40" s="344"/>
      <c r="T40" s="344"/>
      <c r="U40" s="344"/>
      <c r="V40" s="344"/>
      <c r="W40" s="344"/>
      <c r="X40" s="344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67"/>
    </row>
    <row r="41" spans="2:54" ht="14.25" thickBot="1">
      <c r="B41" s="2"/>
      <c r="C41" s="250"/>
      <c r="D41" s="251"/>
      <c r="E41" s="251"/>
      <c r="F41" s="252"/>
      <c r="G41" s="359"/>
      <c r="H41" s="360"/>
      <c r="I41" s="360"/>
      <c r="J41" s="361"/>
      <c r="K41" s="360"/>
      <c r="L41" s="360"/>
      <c r="M41" s="360"/>
      <c r="N41" s="361"/>
      <c r="O41" s="342"/>
      <c r="P41" s="342"/>
      <c r="Q41" s="342"/>
      <c r="R41" s="342"/>
      <c r="S41" s="345"/>
      <c r="T41" s="345"/>
      <c r="U41" s="345"/>
      <c r="V41" s="345"/>
      <c r="W41" s="345"/>
      <c r="X41" s="345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68"/>
    </row>
    <row r="42" spans="2:54">
      <c r="B42" s="2"/>
      <c r="C42" s="247" t="s">
        <v>93</v>
      </c>
      <c r="D42" s="248"/>
      <c r="E42" s="248"/>
      <c r="F42" s="249"/>
      <c r="G42" s="349"/>
      <c r="H42" s="350"/>
      <c r="I42" s="350"/>
      <c r="J42" s="351"/>
      <c r="K42" s="350"/>
      <c r="L42" s="350"/>
      <c r="M42" s="350"/>
      <c r="N42" s="351"/>
      <c r="O42" s="340"/>
      <c r="P42" s="340"/>
      <c r="Q42" s="340"/>
      <c r="R42" s="340"/>
      <c r="S42" s="343"/>
      <c r="T42" s="343"/>
      <c r="U42" s="343"/>
      <c r="V42" s="343"/>
      <c r="W42" s="343"/>
      <c r="X42" s="343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66"/>
    </row>
    <row r="43" spans="2:54" ht="14.25" thickBot="1">
      <c r="B43" s="2"/>
      <c r="C43" s="247"/>
      <c r="D43" s="248"/>
      <c r="E43" s="248"/>
      <c r="F43" s="249"/>
      <c r="G43" s="356"/>
      <c r="H43" s="357"/>
      <c r="I43" s="357"/>
      <c r="J43" s="358"/>
      <c r="K43" s="357"/>
      <c r="L43" s="357"/>
      <c r="M43" s="357"/>
      <c r="N43" s="358"/>
      <c r="O43" s="341"/>
      <c r="P43" s="341"/>
      <c r="Q43" s="341"/>
      <c r="R43" s="341"/>
      <c r="S43" s="344"/>
      <c r="T43" s="344"/>
      <c r="U43" s="344"/>
      <c r="V43" s="344"/>
      <c r="W43" s="344"/>
      <c r="X43" s="344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67"/>
      <c r="AM43" s="1" t="s">
        <v>107</v>
      </c>
    </row>
    <row r="44" spans="2:54" ht="14.25" thickBot="1">
      <c r="B44" s="2"/>
      <c r="C44" s="250"/>
      <c r="D44" s="251"/>
      <c r="E44" s="251"/>
      <c r="F44" s="252"/>
      <c r="G44" s="359"/>
      <c r="H44" s="360"/>
      <c r="I44" s="360"/>
      <c r="J44" s="361"/>
      <c r="K44" s="360"/>
      <c r="L44" s="360"/>
      <c r="M44" s="360"/>
      <c r="N44" s="361"/>
      <c r="O44" s="342"/>
      <c r="P44" s="342"/>
      <c r="Q44" s="342"/>
      <c r="R44" s="342"/>
      <c r="S44" s="345"/>
      <c r="T44" s="345"/>
      <c r="U44" s="345"/>
      <c r="V44" s="345"/>
      <c r="W44" s="345"/>
      <c r="X44" s="345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68"/>
      <c r="AM44" s="475" t="s">
        <v>110</v>
      </c>
      <c r="AN44" s="476"/>
      <c r="AO44" s="476"/>
      <c r="AP44" s="476" t="s">
        <v>111</v>
      </c>
      <c r="AQ44" s="476"/>
      <c r="AR44" s="477"/>
      <c r="AS44" s="478" t="s">
        <v>112</v>
      </c>
      <c r="AT44" s="476"/>
      <c r="AU44" s="479"/>
    </row>
    <row r="45" spans="2:54" ht="14.25" thickBot="1">
      <c r="B45" s="2"/>
      <c r="C45" s="244" t="s">
        <v>98</v>
      </c>
      <c r="D45" s="245"/>
      <c r="E45" s="245"/>
      <c r="F45" s="246"/>
      <c r="G45" s="349"/>
      <c r="H45" s="350"/>
      <c r="I45" s="350"/>
      <c r="J45" s="351"/>
      <c r="K45" s="350"/>
      <c r="L45" s="350"/>
      <c r="M45" s="350"/>
      <c r="N45" s="351"/>
      <c r="O45" s="340"/>
      <c r="P45" s="340"/>
      <c r="Q45" s="340"/>
      <c r="R45" s="340"/>
      <c r="S45" s="343"/>
      <c r="T45" s="343"/>
      <c r="U45" s="343"/>
      <c r="V45" s="343"/>
      <c r="W45" s="343"/>
      <c r="X45" s="343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66"/>
      <c r="AM45" s="480"/>
      <c r="AN45" s="481"/>
      <c r="AO45" s="481"/>
      <c r="AP45" s="481"/>
      <c r="AQ45" s="481"/>
      <c r="AR45" s="482"/>
      <c r="AS45" s="252">
        <f>AM45+AP45</f>
        <v>0</v>
      </c>
      <c r="AT45" s="483"/>
      <c r="AU45" s="484"/>
    </row>
    <row r="46" spans="2:54">
      <c r="B46" s="2"/>
      <c r="C46" s="247"/>
      <c r="D46" s="248"/>
      <c r="E46" s="248"/>
      <c r="F46" s="249"/>
      <c r="G46" s="356"/>
      <c r="H46" s="357"/>
      <c r="I46" s="357"/>
      <c r="J46" s="358"/>
      <c r="K46" s="357"/>
      <c r="L46" s="357"/>
      <c r="M46" s="357"/>
      <c r="N46" s="358"/>
      <c r="O46" s="341"/>
      <c r="P46" s="341"/>
      <c r="Q46" s="341"/>
      <c r="R46" s="341"/>
      <c r="S46" s="344"/>
      <c r="T46" s="344"/>
      <c r="U46" s="344"/>
      <c r="V46" s="344"/>
      <c r="W46" s="344"/>
      <c r="X46" s="344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67"/>
    </row>
    <row r="47" spans="2:54" ht="14.25" thickBot="1">
      <c r="B47" s="2"/>
      <c r="C47" s="250"/>
      <c r="D47" s="251"/>
      <c r="E47" s="251"/>
      <c r="F47" s="252"/>
      <c r="G47" s="359"/>
      <c r="H47" s="360"/>
      <c r="I47" s="360"/>
      <c r="J47" s="361"/>
      <c r="K47" s="360"/>
      <c r="L47" s="360"/>
      <c r="M47" s="360"/>
      <c r="N47" s="361"/>
      <c r="O47" s="342"/>
      <c r="P47" s="342"/>
      <c r="Q47" s="342"/>
      <c r="R47" s="342"/>
      <c r="S47" s="345"/>
      <c r="T47" s="345"/>
      <c r="U47" s="345"/>
      <c r="V47" s="345"/>
      <c r="W47" s="345"/>
      <c r="X47" s="345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68"/>
    </row>
    <row r="48" spans="2:54">
      <c r="B48" s="2"/>
      <c r="C48" s="247" t="s">
        <v>103</v>
      </c>
      <c r="D48" s="248"/>
      <c r="E48" s="248"/>
      <c r="F48" s="249"/>
      <c r="G48" s="349"/>
      <c r="H48" s="350"/>
      <c r="I48" s="350"/>
      <c r="J48" s="351"/>
      <c r="K48" s="350"/>
      <c r="L48" s="350"/>
      <c r="M48" s="350"/>
      <c r="N48" s="351"/>
      <c r="O48" s="340"/>
      <c r="P48" s="340"/>
      <c r="Q48" s="340"/>
      <c r="R48" s="340"/>
      <c r="S48" s="343"/>
      <c r="T48" s="343"/>
      <c r="U48" s="343"/>
      <c r="V48" s="343"/>
      <c r="W48" s="343"/>
      <c r="X48" s="343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66"/>
    </row>
    <row r="49" spans="3:35">
      <c r="C49" s="247"/>
      <c r="D49" s="248"/>
      <c r="E49" s="248"/>
      <c r="F49" s="249"/>
      <c r="G49" s="356"/>
      <c r="H49" s="357"/>
      <c r="I49" s="357"/>
      <c r="J49" s="358"/>
      <c r="K49" s="357"/>
      <c r="L49" s="357"/>
      <c r="M49" s="357"/>
      <c r="N49" s="358"/>
      <c r="O49" s="341"/>
      <c r="P49" s="341"/>
      <c r="Q49" s="341"/>
      <c r="R49" s="341"/>
      <c r="S49" s="344"/>
      <c r="T49" s="344"/>
      <c r="U49" s="344"/>
      <c r="V49" s="344"/>
      <c r="W49" s="344"/>
      <c r="X49" s="344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67"/>
    </row>
    <row r="50" spans="3:35" ht="14.25" thickBot="1">
      <c r="C50" s="250"/>
      <c r="D50" s="251"/>
      <c r="E50" s="251"/>
      <c r="F50" s="252"/>
      <c r="G50" s="359"/>
      <c r="H50" s="360"/>
      <c r="I50" s="360"/>
      <c r="J50" s="361"/>
      <c r="K50" s="360"/>
      <c r="L50" s="360"/>
      <c r="M50" s="360"/>
      <c r="N50" s="361"/>
      <c r="O50" s="342"/>
      <c r="P50" s="342"/>
      <c r="Q50" s="342"/>
      <c r="R50" s="342"/>
      <c r="S50" s="345"/>
      <c r="T50" s="345"/>
      <c r="U50" s="345"/>
      <c r="V50" s="345"/>
      <c r="W50" s="345"/>
      <c r="X50" s="345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68"/>
    </row>
    <row r="51" spans="3:35" ht="13.5" customHeight="1">
      <c r="C51" s="247" t="s">
        <v>103</v>
      </c>
      <c r="D51" s="248"/>
      <c r="E51" s="248"/>
      <c r="F51" s="249"/>
      <c r="G51" s="349"/>
      <c r="H51" s="350"/>
      <c r="I51" s="350"/>
      <c r="J51" s="351"/>
      <c r="K51" s="350"/>
      <c r="L51" s="350"/>
      <c r="M51" s="350"/>
      <c r="N51" s="351"/>
      <c r="O51" s="340"/>
      <c r="P51" s="340"/>
      <c r="Q51" s="340"/>
      <c r="R51" s="340"/>
      <c r="S51" s="343"/>
      <c r="T51" s="343"/>
      <c r="U51" s="343"/>
      <c r="V51" s="343"/>
      <c r="W51" s="343"/>
      <c r="X51" s="343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66"/>
    </row>
    <row r="52" spans="3:35">
      <c r="C52" s="247"/>
      <c r="D52" s="248"/>
      <c r="E52" s="248"/>
      <c r="F52" s="249"/>
      <c r="G52" s="356"/>
      <c r="H52" s="357"/>
      <c r="I52" s="357"/>
      <c r="J52" s="358"/>
      <c r="K52" s="357"/>
      <c r="L52" s="357"/>
      <c r="M52" s="357"/>
      <c r="N52" s="358"/>
      <c r="O52" s="341"/>
      <c r="P52" s="341"/>
      <c r="Q52" s="341"/>
      <c r="R52" s="341"/>
      <c r="S52" s="344"/>
      <c r="T52" s="344"/>
      <c r="U52" s="344"/>
      <c r="V52" s="344"/>
      <c r="W52" s="344"/>
      <c r="X52" s="344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67"/>
    </row>
    <row r="53" spans="3:35" ht="14.25" thickBot="1">
      <c r="C53" s="250"/>
      <c r="D53" s="251"/>
      <c r="E53" s="251"/>
      <c r="F53" s="252"/>
      <c r="G53" s="359"/>
      <c r="H53" s="360"/>
      <c r="I53" s="360"/>
      <c r="J53" s="361"/>
      <c r="K53" s="360"/>
      <c r="L53" s="360"/>
      <c r="M53" s="360"/>
      <c r="N53" s="361"/>
      <c r="O53" s="342"/>
      <c r="P53" s="342"/>
      <c r="Q53" s="342"/>
      <c r="R53" s="342"/>
      <c r="S53" s="345"/>
      <c r="T53" s="345"/>
      <c r="U53" s="345"/>
      <c r="V53" s="345"/>
      <c r="W53" s="345"/>
      <c r="X53" s="345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68"/>
    </row>
    <row r="54" spans="3:35">
      <c r="AB54" s="1" t="s">
        <v>117</v>
      </c>
    </row>
    <row r="56" spans="3:35">
      <c r="C56" s="391" t="s">
        <v>118</v>
      </c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</row>
    <row r="58" spans="3:35">
      <c r="C58" s="392" t="s">
        <v>119</v>
      </c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</row>
    <row r="60" spans="3:35">
      <c r="D60" s="392" t="s">
        <v>120</v>
      </c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</row>
    <row r="62" spans="3:35">
      <c r="E62" s="231" t="s">
        <v>299</v>
      </c>
      <c r="F62" s="232"/>
      <c r="G62" s="341" t="s">
        <v>300</v>
      </c>
      <c r="H62" s="341"/>
      <c r="I62" s="147" t="s">
        <v>121</v>
      </c>
      <c r="J62" s="341"/>
      <c r="K62" s="341"/>
      <c r="L62" s="147" t="s">
        <v>122</v>
      </c>
      <c r="M62" s="341"/>
      <c r="N62" s="341"/>
      <c r="O62" s="147" t="s">
        <v>123</v>
      </c>
      <c r="P62" s="147"/>
      <c r="Q62" s="147"/>
      <c r="R62" s="147"/>
      <c r="S62" s="147"/>
    </row>
    <row r="63" spans="3:35" ht="25.5" customHeight="1"/>
    <row r="64" spans="3:35">
      <c r="O64" s="393" t="s">
        <v>18</v>
      </c>
      <c r="P64" s="393"/>
      <c r="Q64" s="393"/>
      <c r="R64" s="393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</row>
    <row r="66" spans="2:35">
      <c r="O66" s="393" t="s">
        <v>124</v>
      </c>
      <c r="P66" s="393"/>
      <c r="Q66" s="393"/>
      <c r="R66" s="393"/>
      <c r="T66" s="394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6"/>
      <c r="AF66" s="147" t="s">
        <v>125</v>
      </c>
      <c r="AG66" s="147"/>
      <c r="AH66" s="147"/>
    </row>
    <row r="68" spans="2:35" ht="18" thickBot="1">
      <c r="C68" s="397" t="s">
        <v>126</v>
      </c>
      <c r="D68" s="398"/>
      <c r="E68" s="398"/>
      <c r="F68" s="398"/>
      <c r="G68" s="398"/>
      <c r="H68" s="398"/>
      <c r="I68" s="398"/>
      <c r="J68" s="398"/>
    </row>
    <row r="69" spans="2:35">
      <c r="C69" s="244" t="s">
        <v>65</v>
      </c>
      <c r="D69" s="245"/>
      <c r="E69" s="245"/>
      <c r="F69" s="246"/>
      <c r="G69" s="288" t="s">
        <v>66</v>
      </c>
      <c r="H69" s="289"/>
      <c r="I69" s="289"/>
      <c r="J69" s="289"/>
      <c r="K69" s="289"/>
      <c r="L69" s="289"/>
      <c r="M69" s="289"/>
      <c r="N69" s="290"/>
      <c r="O69" s="325" t="s">
        <v>67</v>
      </c>
      <c r="P69" s="325"/>
      <c r="Q69" s="325" t="s">
        <v>68</v>
      </c>
      <c r="R69" s="325"/>
      <c r="S69" s="325" t="s">
        <v>69</v>
      </c>
      <c r="T69" s="325"/>
      <c r="U69" s="325"/>
      <c r="V69" s="325"/>
      <c r="W69" s="325"/>
      <c r="X69" s="325"/>
      <c r="Y69" s="399" t="s">
        <v>70</v>
      </c>
      <c r="Z69" s="325"/>
      <c r="AA69" s="325"/>
      <c r="AB69" s="325"/>
      <c r="AC69" s="325"/>
      <c r="AD69" s="266" t="s">
        <v>71</v>
      </c>
      <c r="AE69" s="266"/>
      <c r="AF69" s="266"/>
      <c r="AG69" s="266" t="s">
        <v>72</v>
      </c>
      <c r="AH69" s="266"/>
      <c r="AI69" s="267"/>
    </row>
    <row r="70" spans="2:35">
      <c r="C70" s="247"/>
      <c r="D70" s="248"/>
      <c r="E70" s="248"/>
      <c r="F70" s="249"/>
      <c r="G70" s="291" t="s">
        <v>73</v>
      </c>
      <c r="H70" s="292"/>
      <c r="I70" s="292"/>
      <c r="J70" s="293"/>
      <c r="K70" s="248" t="s">
        <v>74</v>
      </c>
      <c r="L70" s="248"/>
      <c r="M70" s="248"/>
      <c r="N70" s="249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400"/>
      <c r="AE70" s="400"/>
      <c r="AF70" s="400"/>
      <c r="AG70" s="400"/>
      <c r="AH70" s="400"/>
      <c r="AI70" s="402"/>
    </row>
    <row r="71" spans="2:35" ht="14.25" thickBot="1">
      <c r="C71" s="247"/>
      <c r="D71" s="248"/>
      <c r="E71" s="248"/>
      <c r="F71" s="249"/>
      <c r="G71" s="271"/>
      <c r="H71" s="251"/>
      <c r="I71" s="251"/>
      <c r="J71" s="252"/>
      <c r="K71" s="251"/>
      <c r="L71" s="251"/>
      <c r="M71" s="251"/>
      <c r="N71" s="252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401"/>
      <c r="AE71" s="401"/>
      <c r="AF71" s="401"/>
      <c r="AG71" s="401"/>
      <c r="AH71" s="401"/>
      <c r="AI71" s="403"/>
    </row>
    <row r="72" spans="2:35">
      <c r="B72" s="2"/>
      <c r="C72" s="244" t="s">
        <v>77</v>
      </c>
      <c r="D72" s="245"/>
      <c r="E72" s="245"/>
      <c r="F72" s="246"/>
      <c r="G72" s="349"/>
      <c r="H72" s="350"/>
      <c r="I72" s="350"/>
      <c r="J72" s="351"/>
      <c r="K72" s="350"/>
      <c r="L72" s="350"/>
      <c r="M72" s="350"/>
      <c r="N72" s="351"/>
      <c r="O72" s="340"/>
      <c r="P72" s="340"/>
      <c r="Q72" s="378"/>
      <c r="R72" s="404"/>
      <c r="S72" s="343"/>
      <c r="T72" s="343"/>
      <c r="U72" s="343"/>
      <c r="V72" s="343"/>
      <c r="W72" s="343"/>
      <c r="X72" s="343"/>
      <c r="Y72" s="346"/>
      <c r="Z72" s="346"/>
      <c r="AA72" s="346"/>
      <c r="AB72" s="346"/>
      <c r="AC72" s="346"/>
      <c r="AD72" s="346"/>
      <c r="AE72" s="346"/>
      <c r="AF72" s="346"/>
      <c r="AG72" s="346"/>
      <c r="AH72" s="346"/>
      <c r="AI72" s="366"/>
    </row>
    <row r="73" spans="2:35">
      <c r="B73" s="2"/>
      <c r="C73" s="247"/>
      <c r="D73" s="248"/>
      <c r="E73" s="248"/>
      <c r="F73" s="249"/>
      <c r="G73" s="356"/>
      <c r="H73" s="357"/>
      <c r="I73" s="357"/>
      <c r="J73" s="358"/>
      <c r="K73" s="357"/>
      <c r="L73" s="357"/>
      <c r="M73" s="357"/>
      <c r="N73" s="358"/>
      <c r="O73" s="341"/>
      <c r="P73" s="341"/>
      <c r="Q73" s="405"/>
      <c r="R73" s="406"/>
      <c r="S73" s="344"/>
      <c r="T73" s="344"/>
      <c r="U73" s="344"/>
      <c r="V73" s="344"/>
      <c r="W73" s="344"/>
      <c r="X73" s="344"/>
      <c r="Y73" s="347"/>
      <c r="Z73" s="347"/>
      <c r="AA73" s="347"/>
      <c r="AB73" s="347"/>
      <c r="AC73" s="347"/>
      <c r="AD73" s="347"/>
      <c r="AE73" s="347"/>
      <c r="AF73" s="347"/>
      <c r="AG73" s="347"/>
      <c r="AH73" s="347"/>
      <c r="AI73" s="367"/>
    </row>
    <row r="74" spans="2:35" ht="14.25" thickBot="1">
      <c r="B74" s="2"/>
      <c r="C74" s="250"/>
      <c r="D74" s="251"/>
      <c r="E74" s="251"/>
      <c r="F74" s="252"/>
      <c r="G74" s="359"/>
      <c r="H74" s="360"/>
      <c r="I74" s="360"/>
      <c r="J74" s="361"/>
      <c r="K74" s="360"/>
      <c r="L74" s="360"/>
      <c r="M74" s="360"/>
      <c r="N74" s="361"/>
      <c r="O74" s="342"/>
      <c r="P74" s="342"/>
      <c r="Q74" s="407"/>
      <c r="R74" s="408"/>
      <c r="S74" s="345"/>
      <c r="T74" s="345"/>
      <c r="U74" s="345"/>
      <c r="V74" s="345"/>
      <c r="W74" s="345"/>
      <c r="X74" s="345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68"/>
    </row>
    <row r="75" spans="2:35">
      <c r="C75" s="244" t="s">
        <v>90</v>
      </c>
      <c r="D75" s="245"/>
      <c r="E75" s="245"/>
      <c r="F75" s="246"/>
      <c r="G75" s="349"/>
      <c r="H75" s="350"/>
      <c r="I75" s="350"/>
      <c r="J75" s="351"/>
      <c r="K75" s="350"/>
      <c r="L75" s="350"/>
      <c r="M75" s="350"/>
      <c r="N75" s="351"/>
      <c r="O75" s="340"/>
      <c r="P75" s="340"/>
      <c r="Q75" s="340"/>
      <c r="R75" s="340"/>
      <c r="S75" s="343"/>
      <c r="T75" s="343"/>
      <c r="U75" s="343"/>
      <c r="V75" s="343"/>
      <c r="W75" s="343"/>
      <c r="X75" s="343"/>
      <c r="Y75" s="346"/>
      <c r="Z75" s="346"/>
      <c r="AA75" s="346"/>
      <c r="AB75" s="346"/>
      <c r="AC75" s="346"/>
      <c r="AD75" s="346"/>
      <c r="AE75" s="346"/>
      <c r="AF75" s="346"/>
      <c r="AG75" s="409"/>
      <c r="AH75" s="410"/>
      <c r="AI75" s="411"/>
    </row>
    <row r="76" spans="2:35">
      <c r="C76" s="247"/>
      <c r="D76" s="248"/>
      <c r="E76" s="248"/>
      <c r="F76" s="249"/>
      <c r="G76" s="356"/>
      <c r="H76" s="357"/>
      <c r="I76" s="357"/>
      <c r="J76" s="358"/>
      <c r="K76" s="357"/>
      <c r="L76" s="357"/>
      <c r="M76" s="357"/>
      <c r="N76" s="358"/>
      <c r="O76" s="341"/>
      <c r="P76" s="341"/>
      <c r="Q76" s="341"/>
      <c r="R76" s="341"/>
      <c r="S76" s="344"/>
      <c r="T76" s="344"/>
      <c r="U76" s="344"/>
      <c r="V76" s="344"/>
      <c r="W76" s="344"/>
      <c r="X76" s="344"/>
      <c r="Y76" s="347"/>
      <c r="Z76" s="347"/>
      <c r="AA76" s="347"/>
      <c r="AB76" s="347"/>
      <c r="AC76" s="347"/>
      <c r="AD76" s="347"/>
      <c r="AE76" s="347"/>
      <c r="AF76" s="347"/>
      <c r="AG76" s="412"/>
      <c r="AH76" s="413"/>
      <c r="AI76" s="414"/>
    </row>
    <row r="77" spans="2:35" ht="14.25" thickBot="1">
      <c r="C77" s="250"/>
      <c r="D77" s="251"/>
      <c r="E77" s="251"/>
      <c r="F77" s="252"/>
      <c r="G77" s="359"/>
      <c r="H77" s="360"/>
      <c r="I77" s="360"/>
      <c r="J77" s="361"/>
      <c r="K77" s="360"/>
      <c r="L77" s="360"/>
      <c r="M77" s="360"/>
      <c r="N77" s="361"/>
      <c r="O77" s="342"/>
      <c r="P77" s="342"/>
      <c r="Q77" s="342"/>
      <c r="R77" s="342"/>
      <c r="S77" s="345"/>
      <c r="T77" s="345"/>
      <c r="U77" s="345"/>
      <c r="V77" s="345"/>
      <c r="W77" s="345"/>
      <c r="X77" s="345"/>
      <c r="Y77" s="348"/>
      <c r="Z77" s="348"/>
      <c r="AA77" s="348"/>
      <c r="AB77" s="348"/>
      <c r="AC77" s="348"/>
      <c r="AD77" s="348"/>
      <c r="AE77" s="348"/>
      <c r="AF77" s="348"/>
      <c r="AG77" s="415"/>
      <c r="AH77" s="416"/>
      <c r="AI77" s="417"/>
    </row>
    <row r="78" spans="2:35">
      <c r="B78" s="2"/>
      <c r="C78" s="244" t="s">
        <v>98</v>
      </c>
      <c r="D78" s="245"/>
      <c r="E78" s="245"/>
      <c r="F78" s="246"/>
      <c r="G78" s="349"/>
      <c r="H78" s="350"/>
      <c r="I78" s="350"/>
      <c r="J78" s="351"/>
      <c r="K78" s="350"/>
      <c r="L78" s="350"/>
      <c r="M78" s="350"/>
      <c r="N78" s="351"/>
      <c r="O78" s="340"/>
      <c r="P78" s="340"/>
      <c r="Q78" s="340"/>
      <c r="R78" s="340"/>
      <c r="S78" s="343"/>
      <c r="T78" s="343"/>
      <c r="U78" s="343"/>
      <c r="V78" s="343"/>
      <c r="W78" s="343"/>
      <c r="X78" s="343"/>
      <c r="Y78" s="346"/>
      <c r="Z78" s="346"/>
      <c r="AA78" s="346"/>
      <c r="AB78" s="346"/>
      <c r="AC78" s="346"/>
      <c r="AD78" s="346"/>
      <c r="AE78" s="346"/>
      <c r="AF78" s="346"/>
      <c r="AG78" s="346"/>
      <c r="AH78" s="346"/>
      <c r="AI78" s="366"/>
    </row>
    <row r="79" spans="2:35">
      <c r="B79" s="2"/>
      <c r="C79" s="247"/>
      <c r="D79" s="248"/>
      <c r="E79" s="248"/>
      <c r="F79" s="249"/>
      <c r="G79" s="356"/>
      <c r="H79" s="357"/>
      <c r="I79" s="357"/>
      <c r="J79" s="358"/>
      <c r="K79" s="357"/>
      <c r="L79" s="357"/>
      <c r="M79" s="357"/>
      <c r="N79" s="358"/>
      <c r="O79" s="341"/>
      <c r="P79" s="341"/>
      <c r="Q79" s="341"/>
      <c r="R79" s="341"/>
      <c r="S79" s="344"/>
      <c r="T79" s="344"/>
      <c r="U79" s="344"/>
      <c r="V79" s="344"/>
      <c r="W79" s="344"/>
      <c r="X79" s="344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67"/>
    </row>
    <row r="80" spans="2:35" ht="14.25" thickBot="1">
      <c r="B80" s="2"/>
      <c r="C80" s="250"/>
      <c r="D80" s="251"/>
      <c r="E80" s="251"/>
      <c r="F80" s="252"/>
      <c r="G80" s="359"/>
      <c r="H80" s="360"/>
      <c r="I80" s="360"/>
      <c r="J80" s="361"/>
      <c r="K80" s="360"/>
      <c r="L80" s="360"/>
      <c r="M80" s="360"/>
      <c r="N80" s="361"/>
      <c r="O80" s="342"/>
      <c r="P80" s="342"/>
      <c r="Q80" s="342"/>
      <c r="R80" s="342"/>
      <c r="S80" s="345"/>
      <c r="T80" s="345"/>
      <c r="U80" s="345"/>
      <c r="V80" s="345"/>
      <c r="W80" s="345"/>
      <c r="X80" s="345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68"/>
    </row>
    <row r="81" spans="2:57" ht="13.5" customHeight="1">
      <c r="B81" s="2"/>
      <c r="C81" s="247" t="s">
        <v>103</v>
      </c>
      <c r="D81" s="248"/>
      <c r="E81" s="248"/>
      <c r="F81" s="249"/>
      <c r="G81" s="349"/>
      <c r="H81" s="350"/>
      <c r="I81" s="350"/>
      <c r="J81" s="351"/>
      <c r="K81" s="350"/>
      <c r="L81" s="350"/>
      <c r="M81" s="350"/>
      <c r="N81" s="351"/>
      <c r="O81" s="340"/>
      <c r="P81" s="340"/>
      <c r="Q81" s="340"/>
      <c r="R81" s="340"/>
      <c r="S81" s="343"/>
      <c r="T81" s="343"/>
      <c r="U81" s="343"/>
      <c r="V81" s="343"/>
      <c r="W81" s="343"/>
      <c r="X81" s="343"/>
      <c r="Y81" s="346"/>
      <c r="Z81" s="346"/>
      <c r="AA81" s="346"/>
      <c r="AB81" s="346"/>
      <c r="AC81" s="346"/>
      <c r="AD81" s="346"/>
      <c r="AE81" s="346"/>
      <c r="AF81" s="346"/>
      <c r="AG81" s="346"/>
      <c r="AH81" s="346"/>
      <c r="AI81" s="366"/>
    </row>
    <row r="82" spans="2:57">
      <c r="B82" s="2"/>
      <c r="C82" s="247"/>
      <c r="D82" s="248"/>
      <c r="E82" s="248"/>
      <c r="F82" s="249"/>
      <c r="G82" s="356"/>
      <c r="H82" s="357"/>
      <c r="I82" s="357"/>
      <c r="J82" s="358"/>
      <c r="K82" s="357"/>
      <c r="L82" s="357"/>
      <c r="M82" s="357"/>
      <c r="N82" s="358"/>
      <c r="O82" s="341"/>
      <c r="P82" s="341"/>
      <c r="Q82" s="341"/>
      <c r="R82" s="341"/>
      <c r="S82" s="344"/>
      <c r="T82" s="344"/>
      <c r="U82" s="344"/>
      <c r="V82" s="344"/>
      <c r="W82" s="344"/>
      <c r="X82" s="344"/>
      <c r="Y82" s="347"/>
      <c r="Z82" s="347"/>
      <c r="AA82" s="347"/>
      <c r="AB82" s="347"/>
      <c r="AC82" s="347"/>
      <c r="AD82" s="347"/>
      <c r="AE82" s="347"/>
      <c r="AF82" s="347"/>
      <c r="AG82" s="347"/>
      <c r="AH82" s="347"/>
      <c r="AI82" s="367"/>
    </row>
    <row r="83" spans="2:57" ht="14.25" thickBot="1">
      <c r="B83" s="2"/>
      <c r="C83" s="250"/>
      <c r="D83" s="251"/>
      <c r="E83" s="251"/>
      <c r="F83" s="252"/>
      <c r="G83" s="359"/>
      <c r="H83" s="360"/>
      <c r="I83" s="360"/>
      <c r="J83" s="361"/>
      <c r="K83" s="360"/>
      <c r="L83" s="360"/>
      <c r="M83" s="360"/>
      <c r="N83" s="361"/>
      <c r="O83" s="342"/>
      <c r="P83" s="342"/>
      <c r="Q83" s="342"/>
      <c r="R83" s="342"/>
      <c r="S83" s="345"/>
      <c r="T83" s="345"/>
      <c r="U83" s="345"/>
      <c r="V83" s="345"/>
      <c r="W83" s="345"/>
      <c r="X83" s="345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68"/>
    </row>
    <row r="84" spans="2:57">
      <c r="AB84" s="1" t="s">
        <v>117</v>
      </c>
    </row>
    <row r="85" spans="2:57" ht="13.5" customHeight="1"/>
    <row r="86" spans="2:57" ht="18" thickBot="1">
      <c r="C86" s="369" t="s">
        <v>139</v>
      </c>
      <c r="D86" s="370"/>
      <c r="E86" s="370"/>
      <c r="F86" s="370"/>
      <c r="G86" s="370"/>
      <c r="H86" s="370"/>
      <c r="I86" s="370"/>
      <c r="J86" s="370"/>
      <c r="K86" s="418"/>
      <c r="L86" s="418"/>
      <c r="M86" s="418"/>
      <c r="N86" s="133"/>
      <c r="O86" s="133"/>
      <c r="P86" s="133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</row>
    <row r="87" spans="2:57">
      <c r="C87" s="244" t="s">
        <v>140</v>
      </c>
      <c r="D87" s="245"/>
      <c r="E87" s="245"/>
      <c r="F87" s="246"/>
      <c r="G87" s="288" t="s">
        <v>66</v>
      </c>
      <c r="H87" s="289"/>
      <c r="I87" s="289"/>
      <c r="J87" s="289"/>
      <c r="K87" s="289"/>
      <c r="L87" s="289"/>
      <c r="M87" s="289"/>
      <c r="N87" s="290"/>
      <c r="O87" s="325" t="s">
        <v>67</v>
      </c>
      <c r="P87" s="325"/>
      <c r="Q87" s="325" t="s">
        <v>68</v>
      </c>
      <c r="R87" s="325"/>
      <c r="S87" s="325" t="s">
        <v>69</v>
      </c>
      <c r="T87" s="325"/>
      <c r="U87" s="325"/>
      <c r="V87" s="325"/>
      <c r="W87" s="325"/>
      <c r="X87" s="325"/>
      <c r="Y87" s="399" t="s">
        <v>70</v>
      </c>
      <c r="Z87" s="325"/>
      <c r="AA87" s="325"/>
      <c r="AB87" s="325"/>
      <c r="AC87" s="325"/>
      <c r="AD87" s="266" t="s">
        <v>71</v>
      </c>
      <c r="AE87" s="266"/>
      <c r="AF87" s="266"/>
      <c r="AG87" s="266" t="s">
        <v>72</v>
      </c>
      <c r="AH87" s="266"/>
      <c r="AI87" s="267"/>
      <c r="BE87" s="1" t="b">
        <f>IF(C90="50kg",20,IF(C90="55kg",51,IF(C90="60kg",56,IF(C90="66kg",61,IF(C90="73kg",67,IF(C90="81kg",74,IF(C90="90kg",82,IF(C90="90kg超",91))))))))</f>
        <v>0</v>
      </c>
    </row>
    <row r="88" spans="2:57">
      <c r="C88" s="247"/>
      <c r="D88" s="248"/>
      <c r="E88" s="248"/>
      <c r="F88" s="249"/>
      <c r="G88" s="291" t="s">
        <v>73</v>
      </c>
      <c r="H88" s="292"/>
      <c r="I88" s="292"/>
      <c r="J88" s="293"/>
      <c r="K88" s="248" t="s">
        <v>74</v>
      </c>
      <c r="L88" s="248"/>
      <c r="M88" s="248"/>
      <c r="N88" s="249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400"/>
      <c r="AE88" s="400"/>
      <c r="AF88" s="400"/>
      <c r="AG88" s="400"/>
      <c r="AH88" s="400"/>
      <c r="AI88" s="402"/>
      <c r="BE88" s="1" t="b">
        <f>IF(C90="50kg",50,IF(C90="55kg",55,IF(C90="60kg",60,IF(C90="66kg",66,IF(C90="73kg",73,IF(C90="81kg",81,IF(C90="90kg",90,IF(C90="90kg超",200))))))))</f>
        <v>0</v>
      </c>
    </row>
    <row r="89" spans="2:57" ht="14.25" thickBot="1">
      <c r="C89" s="250"/>
      <c r="D89" s="251"/>
      <c r="E89" s="251"/>
      <c r="F89" s="252"/>
      <c r="G89" s="271"/>
      <c r="H89" s="251"/>
      <c r="I89" s="251"/>
      <c r="J89" s="252"/>
      <c r="K89" s="251"/>
      <c r="L89" s="251"/>
      <c r="M89" s="251"/>
      <c r="N89" s="252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401"/>
      <c r="AE89" s="401"/>
      <c r="AF89" s="401"/>
      <c r="AG89" s="401"/>
      <c r="AH89" s="401"/>
      <c r="AI89" s="403"/>
      <c r="BE89" s="1" t="str">
        <f>IF(AG90=0,"",IF(AG90-BE87&lt;0,1,IF(AG90-BE88&gt;0,1,"")))</f>
        <v/>
      </c>
    </row>
    <row r="90" spans="2:57">
      <c r="B90" s="303">
        <v>1</v>
      </c>
      <c r="C90" s="419"/>
      <c r="D90" s="420"/>
      <c r="E90" s="420"/>
      <c r="F90" s="404"/>
      <c r="G90" s="349"/>
      <c r="H90" s="350"/>
      <c r="I90" s="350"/>
      <c r="J90" s="351"/>
      <c r="K90" s="349"/>
      <c r="L90" s="350"/>
      <c r="M90" s="350"/>
      <c r="N90" s="351"/>
      <c r="O90" s="340"/>
      <c r="P90" s="340"/>
      <c r="Q90" s="378"/>
      <c r="R90" s="404"/>
      <c r="S90" s="343"/>
      <c r="T90" s="343"/>
      <c r="U90" s="343"/>
      <c r="V90" s="343"/>
      <c r="W90" s="343"/>
      <c r="X90" s="343"/>
      <c r="Y90" s="346"/>
      <c r="Z90" s="346"/>
      <c r="AA90" s="346"/>
      <c r="AB90" s="346"/>
      <c r="AC90" s="346"/>
      <c r="AD90" s="346"/>
      <c r="AE90" s="346"/>
      <c r="AF90" s="346"/>
      <c r="AG90" s="346"/>
      <c r="AH90" s="346"/>
      <c r="AI90" s="366"/>
      <c r="AJ90" s="473" t="str">
        <f>IF(C90=0,"",IF(BE89=1,"←再入力してください",""))</f>
        <v/>
      </c>
      <c r="AK90" s="474"/>
      <c r="AL90" s="474"/>
      <c r="AM90" s="474"/>
      <c r="AN90" s="157"/>
      <c r="BE90" s="1" t="b">
        <f>IF(C93="50kg",20,IF(C93="55kg",51,IF(C93="60kg",56,IF(C93="66kg",61,IF(C93="73kg",67,IF(C93="81kg",74,IF(C93="90kg",82,IF(C93="90kg超",91))))))))</f>
        <v>0</v>
      </c>
    </row>
    <row r="91" spans="2:57">
      <c r="B91" s="303"/>
      <c r="C91" s="421"/>
      <c r="D91" s="422"/>
      <c r="E91" s="422"/>
      <c r="F91" s="406"/>
      <c r="G91" s="356"/>
      <c r="H91" s="357"/>
      <c r="I91" s="357"/>
      <c r="J91" s="358"/>
      <c r="K91" s="357"/>
      <c r="L91" s="357"/>
      <c r="M91" s="357"/>
      <c r="N91" s="358"/>
      <c r="O91" s="341"/>
      <c r="P91" s="341"/>
      <c r="Q91" s="405"/>
      <c r="R91" s="406"/>
      <c r="S91" s="344"/>
      <c r="T91" s="344"/>
      <c r="U91" s="344"/>
      <c r="V91" s="344"/>
      <c r="W91" s="344"/>
      <c r="X91" s="344"/>
      <c r="Y91" s="347"/>
      <c r="Z91" s="347"/>
      <c r="AA91" s="347"/>
      <c r="AB91" s="347"/>
      <c r="AC91" s="347"/>
      <c r="AD91" s="347"/>
      <c r="AE91" s="347"/>
      <c r="AF91" s="347"/>
      <c r="AG91" s="347"/>
      <c r="AH91" s="347"/>
      <c r="AI91" s="367"/>
      <c r="AJ91" s="473"/>
      <c r="AK91" s="474"/>
      <c r="AL91" s="474"/>
      <c r="AM91" s="474"/>
      <c r="AN91" s="157"/>
      <c r="BE91" s="1" t="b">
        <f>IF(C93="50kg",50,IF(C93="55kg",55,IF(C93="60kg",60,IF(C93="66kg",66,IF(C93="73kg",73,IF(C93="81kg",81,IF(C93="90kg",90,IF(C93="90kg超",200))))))))</f>
        <v>0</v>
      </c>
    </row>
    <row r="92" spans="2:57" ht="14.25" thickBot="1">
      <c r="B92" s="303"/>
      <c r="C92" s="423"/>
      <c r="D92" s="424"/>
      <c r="E92" s="424"/>
      <c r="F92" s="408"/>
      <c r="G92" s="359"/>
      <c r="H92" s="360"/>
      <c r="I92" s="360"/>
      <c r="J92" s="361"/>
      <c r="K92" s="360"/>
      <c r="L92" s="360"/>
      <c r="M92" s="360"/>
      <c r="N92" s="361"/>
      <c r="O92" s="342"/>
      <c r="P92" s="342"/>
      <c r="Q92" s="407"/>
      <c r="R92" s="408"/>
      <c r="S92" s="345"/>
      <c r="T92" s="345"/>
      <c r="U92" s="345"/>
      <c r="V92" s="345"/>
      <c r="W92" s="345"/>
      <c r="X92" s="345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68"/>
      <c r="AJ92" s="473"/>
      <c r="AK92" s="474"/>
      <c r="AL92" s="474"/>
      <c r="AM92" s="474"/>
      <c r="AN92" s="157"/>
      <c r="BE92" s="1" t="str">
        <f>IF(AG93=0,"",IF(AG93-BE90&lt;0,1,IF(AG93-BE91&gt;0,1,"")))</f>
        <v/>
      </c>
    </row>
    <row r="93" spans="2:57">
      <c r="B93" s="303">
        <v>2</v>
      </c>
      <c r="C93" s="419"/>
      <c r="D93" s="420"/>
      <c r="E93" s="420"/>
      <c r="F93" s="404"/>
      <c r="G93" s="349"/>
      <c r="H93" s="350"/>
      <c r="I93" s="350"/>
      <c r="J93" s="351"/>
      <c r="K93" s="350"/>
      <c r="L93" s="350"/>
      <c r="M93" s="350"/>
      <c r="N93" s="351"/>
      <c r="O93" s="340"/>
      <c r="P93" s="340"/>
      <c r="Q93" s="378"/>
      <c r="R93" s="404"/>
      <c r="S93" s="343"/>
      <c r="T93" s="343"/>
      <c r="U93" s="343"/>
      <c r="V93" s="343"/>
      <c r="W93" s="343"/>
      <c r="X93" s="343"/>
      <c r="Y93" s="346"/>
      <c r="Z93" s="346"/>
      <c r="AA93" s="346"/>
      <c r="AB93" s="346"/>
      <c r="AC93" s="346"/>
      <c r="AD93" s="346"/>
      <c r="AE93" s="346"/>
      <c r="AF93" s="346"/>
      <c r="AG93" s="346"/>
      <c r="AH93" s="346"/>
      <c r="AI93" s="366"/>
      <c r="AJ93" s="473" t="str">
        <f>IF(C93=0,"",IF(BE92=1,"←再入力してください",""))</f>
        <v/>
      </c>
      <c r="AK93" s="474"/>
      <c r="AL93" s="474"/>
      <c r="AM93" s="474"/>
      <c r="BE93" s="1" t="b">
        <f>IF(C96="50kg",20,IF(C96="55kg",51,IF(C96="60kg",56,IF(C96="66kg",61,IF(C96="73kg",67,IF(C96="81kg",74,IF(C96="90kg",82,IF(C96="90kg超",91))))))))</f>
        <v>0</v>
      </c>
    </row>
    <row r="94" spans="2:57">
      <c r="B94" s="303"/>
      <c r="C94" s="421"/>
      <c r="D94" s="422"/>
      <c r="E94" s="422"/>
      <c r="F94" s="406"/>
      <c r="G94" s="356"/>
      <c r="H94" s="357"/>
      <c r="I94" s="357"/>
      <c r="J94" s="358"/>
      <c r="K94" s="357"/>
      <c r="L94" s="357"/>
      <c r="M94" s="357"/>
      <c r="N94" s="358"/>
      <c r="O94" s="341"/>
      <c r="P94" s="341"/>
      <c r="Q94" s="405"/>
      <c r="R94" s="406"/>
      <c r="S94" s="344"/>
      <c r="T94" s="344"/>
      <c r="U94" s="344"/>
      <c r="V94" s="344"/>
      <c r="W94" s="344"/>
      <c r="X94" s="344"/>
      <c r="Y94" s="347"/>
      <c r="Z94" s="347"/>
      <c r="AA94" s="347"/>
      <c r="AB94" s="347"/>
      <c r="AC94" s="347"/>
      <c r="AD94" s="347"/>
      <c r="AE94" s="347"/>
      <c r="AF94" s="347"/>
      <c r="AG94" s="347"/>
      <c r="AH94" s="347"/>
      <c r="AI94" s="367"/>
      <c r="AJ94" s="473"/>
      <c r="AK94" s="474"/>
      <c r="AL94" s="474"/>
      <c r="AM94" s="474"/>
      <c r="BE94" s="1" t="b">
        <f>IF(C96="50kg",50,IF(C96="55kg",55,IF(C96="60kg",60,IF(C96="66kg",66,IF(C96="73kg",73,IF(C96="81kg",81,IF(C96="90kg",90,IF(C96="90kg超",200))))))))</f>
        <v>0</v>
      </c>
    </row>
    <row r="95" spans="2:57" ht="14.25" thickBot="1">
      <c r="B95" s="303"/>
      <c r="C95" s="423"/>
      <c r="D95" s="424"/>
      <c r="E95" s="424"/>
      <c r="F95" s="408"/>
      <c r="G95" s="359"/>
      <c r="H95" s="360"/>
      <c r="I95" s="360"/>
      <c r="J95" s="361"/>
      <c r="K95" s="360"/>
      <c r="L95" s="360"/>
      <c r="M95" s="360"/>
      <c r="N95" s="361"/>
      <c r="O95" s="342"/>
      <c r="P95" s="342"/>
      <c r="Q95" s="407"/>
      <c r="R95" s="408"/>
      <c r="S95" s="345"/>
      <c r="T95" s="345"/>
      <c r="U95" s="345"/>
      <c r="V95" s="345"/>
      <c r="W95" s="345"/>
      <c r="X95" s="345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68"/>
      <c r="AJ95" s="473"/>
      <c r="AK95" s="474"/>
      <c r="AL95" s="474"/>
      <c r="AM95" s="474"/>
      <c r="BE95" s="1" t="str">
        <f>IF(AG96=0,"",IF(AG96-BE93&lt;0,1,IF(AG96-BE94&gt;0,1,"")))</f>
        <v/>
      </c>
    </row>
    <row r="96" spans="2:57">
      <c r="B96" s="303">
        <v>3</v>
      </c>
      <c r="C96" s="419"/>
      <c r="D96" s="420"/>
      <c r="E96" s="420"/>
      <c r="F96" s="404"/>
      <c r="G96" s="349"/>
      <c r="H96" s="350"/>
      <c r="I96" s="350"/>
      <c r="J96" s="351"/>
      <c r="K96" s="350"/>
      <c r="L96" s="350"/>
      <c r="M96" s="350"/>
      <c r="N96" s="351"/>
      <c r="O96" s="340"/>
      <c r="P96" s="340"/>
      <c r="Q96" s="340"/>
      <c r="R96" s="340"/>
      <c r="S96" s="343"/>
      <c r="T96" s="343"/>
      <c r="U96" s="343"/>
      <c r="V96" s="343"/>
      <c r="W96" s="343"/>
      <c r="X96" s="343"/>
      <c r="Y96" s="509"/>
      <c r="Z96" s="509"/>
      <c r="AA96" s="509"/>
      <c r="AB96" s="509"/>
      <c r="AC96" s="509"/>
      <c r="AD96" s="346"/>
      <c r="AE96" s="346"/>
      <c r="AF96" s="346"/>
      <c r="AG96" s="346"/>
      <c r="AH96" s="346"/>
      <c r="AI96" s="366"/>
      <c r="AJ96" s="473" t="str">
        <f>IF(C96=0,"",IF(BE95=1,"←再入力してください",""))</f>
        <v/>
      </c>
      <c r="AK96" s="474"/>
      <c r="AL96" s="474"/>
      <c r="AM96" s="474"/>
      <c r="BE96" s="1" t="b">
        <f>IF(C99="50kg",20,IF(C99="55kg",51,IF(C99="60kg",56,IF(C99="66kg",61,IF(C99="73kg",67,IF(C99="81kg",74,IF(C99="90kg",82,IF(C99="90kg超",91))))))))</f>
        <v>0</v>
      </c>
    </row>
    <row r="97" spans="2:57">
      <c r="B97" s="303"/>
      <c r="C97" s="421"/>
      <c r="D97" s="422"/>
      <c r="E97" s="422"/>
      <c r="F97" s="406"/>
      <c r="G97" s="356"/>
      <c r="H97" s="357"/>
      <c r="I97" s="357"/>
      <c r="J97" s="358"/>
      <c r="K97" s="357"/>
      <c r="L97" s="357"/>
      <c r="M97" s="357"/>
      <c r="N97" s="358"/>
      <c r="O97" s="341"/>
      <c r="P97" s="341"/>
      <c r="Q97" s="341"/>
      <c r="R97" s="341"/>
      <c r="S97" s="344"/>
      <c r="T97" s="344"/>
      <c r="U97" s="344"/>
      <c r="V97" s="344"/>
      <c r="W97" s="344"/>
      <c r="X97" s="344"/>
      <c r="Y97" s="510"/>
      <c r="Z97" s="510"/>
      <c r="AA97" s="510"/>
      <c r="AB97" s="510"/>
      <c r="AC97" s="510"/>
      <c r="AD97" s="347"/>
      <c r="AE97" s="347"/>
      <c r="AF97" s="347"/>
      <c r="AG97" s="347"/>
      <c r="AH97" s="347"/>
      <c r="AI97" s="367"/>
      <c r="AJ97" s="473"/>
      <c r="AK97" s="474"/>
      <c r="AL97" s="474"/>
      <c r="AM97" s="474"/>
      <c r="BE97" s="1" t="b">
        <f>IF(C99="50kg",50,IF(C99="55kg",55,IF(C99="60kg",60,IF(C99="66kg",66,IF(C99="73kg",73,IF(C99="81kg",81,IF(C99="90kg",90,IF(C99="90kg超",200))))))))</f>
        <v>0</v>
      </c>
    </row>
    <row r="98" spans="2:57" ht="14.25" thickBot="1">
      <c r="B98" s="303"/>
      <c r="C98" s="423"/>
      <c r="D98" s="424"/>
      <c r="E98" s="424"/>
      <c r="F98" s="408"/>
      <c r="G98" s="359"/>
      <c r="H98" s="360"/>
      <c r="I98" s="360"/>
      <c r="J98" s="361"/>
      <c r="K98" s="360"/>
      <c r="L98" s="360"/>
      <c r="M98" s="360"/>
      <c r="N98" s="361"/>
      <c r="O98" s="342"/>
      <c r="P98" s="342"/>
      <c r="Q98" s="342"/>
      <c r="R98" s="342"/>
      <c r="S98" s="345"/>
      <c r="T98" s="345"/>
      <c r="U98" s="345"/>
      <c r="V98" s="345"/>
      <c r="W98" s="345"/>
      <c r="X98" s="345"/>
      <c r="Y98" s="511"/>
      <c r="Z98" s="511"/>
      <c r="AA98" s="511"/>
      <c r="AB98" s="511"/>
      <c r="AC98" s="511"/>
      <c r="AD98" s="348"/>
      <c r="AE98" s="348"/>
      <c r="AF98" s="348"/>
      <c r="AG98" s="348"/>
      <c r="AH98" s="348"/>
      <c r="AI98" s="368"/>
      <c r="AJ98" s="473"/>
      <c r="AK98" s="474"/>
      <c r="AL98" s="474"/>
      <c r="AM98" s="474"/>
      <c r="BE98" s="1" t="str">
        <f>IF(AG99=0,"",IF(AG99-BE96&lt;0,1,IF(AG99-BE97&gt;0,1,"")))</f>
        <v/>
      </c>
    </row>
    <row r="99" spans="2:57">
      <c r="B99" s="303">
        <v>4</v>
      </c>
      <c r="C99" s="419"/>
      <c r="D99" s="420"/>
      <c r="E99" s="420"/>
      <c r="F99" s="404"/>
      <c r="G99" s="349"/>
      <c r="H99" s="350"/>
      <c r="I99" s="350"/>
      <c r="J99" s="351"/>
      <c r="K99" s="349"/>
      <c r="L99" s="350"/>
      <c r="M99" s="350"/>
      <c r="N99" s="351"/>
      <c r="O99" s="340"/>
      <c r="P99" s="340"/>
      <c r="Q99" s="378"/>
      <c r="R99" s="404"/>
      <c r="S99" s="343"/>
      <c r="T99" s="343"/>
      <c r="U99" s="343"/>
      <c r="V99" s="343"/>
      <c r="W99" s="343"/>
      <c r="X99" s="343"/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66"/>
      <c r="AJ99" s="473" t="str">
        <f>IF(C99=0,"",IF(BE98=1,"←再入力してください",""))</f>
        <v/>
      </c>
      <c r="AK99" s="474"/>
      <c r="AL99" s="474"/>
      <c r="AM99" s="474"/>
      <c r="BE99" s="1" t="b">
        <f>IF(C102="50kg",20,IF(C102="55kg",51,IF(C102="60kg",56,IF(C102="66kg",61,IF(C102="73kg",67,IF(C102="81kg",74,IF(C102="90kg",82,IF(C102="90kg超",91))))))))</f>
        <v>0</v>
      </c>
    </row>
    <row r="100" spans="2:57">
      <c r="B100" s="303"/>
      <c r="C100" s="421"/>
      <c r="D100" s="422"/>
      <c r="E100" s="422"/>
      <c r="F100" s="406"/>
      <c r="G100" s="356"/>
      <c r="H100" s="357"/>
      <c r="I100" s="357"/>
      <c r="J100" s="358"/>
      <c r="K100" s="357"/>
      <c r="L100" s="357"/>
      <c r="M100" s="357"/>
      <c r="N100" s="358"/>
      <c r="O100" s="341"/>
      <c r="P100" s="341"/>
      <c r="Q100" s="405"/>
      <c r="R100" s="406"/>
      <c r="S100" s="344"/>
      <c r="T100" s="344"/>
      <c r="U100" s="344"/>
      <c r="V100" s="344"/>
      <c r="W100" s="344"/>
      <c r="X100" s="344"/>
      <c r="Y100" s="347"/>
      <c r="Z100" s="347"/>
      <c r="AA100" s="347"/>
      <c r="AB100" s="347"/>
      <c r="AC100" s="347"/>
      <c r="AD100" s="347"/>
      <c r="AE100" s="347"/>
      <c r="AF100" s="347"/>
      <c r="AG100" s="347"/>
      <c r="AH100" s="347"/>
      <c r="AI100" s="367"/>
      <c r="AJ100" s="473"/>
      <c r="AK100" s="474"/>
      <c r="AL100" s="474"/>
      <c r="AM100" s="474"/>
      <c r="BE100" s="1" t="b">
        <f>IF(C102="50kg",50,IF(C102="55kg",55,IF(C102="60kg",60,IF(C102="66kg",66,IF(C102="73kg",73,IF(C102="81kg",81,IF(C102="90kg",90,IF(C102="90kg超",200))))))))</f>
        <v>0</v>
      </c>
    </row>
    <row r="101" spans="2:57" ht="14.25" thickBot="1">
      <c r="B101" s="303"/>
      <c r="C101" s="423"/>
      <c r="D101" s="424"/>
      <c r="E101" s="424"/>
      <c r="F101" s="408"/>
      <c r="G101" s="359"/>
      <c r="H101" s="360"/>
      <c r="I101" s="360"/>
      <c r="J101" s="361"/>
      <c r="K101" s="360"/>
      <c r="L101" s="360"/>
      <c r="M101" s="360"/>
      <c r="N101" s="361"/>
      <c r="O101" s="342"/>
      <c r="P101" s="342"/>
      <c r="Q101" s="407"/>
      <c r="R101" s="408"/>
      <c r="S101" s="345"/>
      <c r="T101" s="345"/>
      <c r="U101" s="345"/>
      <c r="V101" s="345"/>
      <c r="W101" s="345"/>
      <c r="X101" s="345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68"/>
      <c r="AJ101" s="473"/>
      <c r="AK101" s="474"/>
      <c r="AL101" s="474"/>
      <c r="AM101" s="474"/>
      <c r="BE101" s="1" t="str">
        <f>IF(AG102=0,"",IF(AG102-BE99&lt;0,1,IF(AG102-BE100&gt;0,1,"")))</f>
        <v/>
      </c>
    </row>
    <row r="102" spans="2:57">
      <c r="B102" s="303">
        <v>5</v>
      </c>
      <c r="C102" s="419"/>
      <c r="D102" s="420"/>
      <c r="E102" s="420"/>
      <c r="F102" s="404"/>
      <c r="G102" s="349"/>
      <c r="H102" s="350"/>
      <c r="I102" s="350"/>
      <c r="J102" s="351"/>
      <c r="K102" s="350"/>
      <c r="L102" s="350"/>
      <c r="M102" s="350"/>
      <c r="N102" s="351"/>
      <c r="O102" s="340"/>
      <c r="P102" s="340"/>
      <c r="Q102" s="378"/>
      <c r="R102" s="404"/>
      <c r="S102" s="343"/>
      <c r="T102" s="343"/>
      <c r="U102" s="343"/>
      <c r="V102" s="343"/>
      <c r="W102" s="343"/>
      <c r="X102" s="343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66"/>
      <c r="AJ102" s="473" t="str">
        <f>IF(C102=0,"",IF(BE101=1,"←再入力してください",""))</f>
        <v/>
      </c>
      <c r="AK102" s="474"/>
      <c r="AL102" s="474"/>
      <c r="AM102" s="474"/>
      <c r="BE102" s="1" t="b">
        <f>IF(C105="50kg",20,IF(C105="55kg",51,IF(C105="60kg",56,IF(C105="66kg",61,IF(C105="73kg",67,IF(C105="81kg",74,IF(C105="90kg",82,IF(C105="90kg超",91))))))))</f>
        <v>0</v>
      </c>
    </row>
    <row r="103" spans="2:57">
      <c r="B103" s="303"/>
      <c r="C103" s="421"/>
      <c r="D103" s="422"/>
      <c r="E103" s="422"/>
      <c r="F103" s="406"/>
      <c r="G103" s="356"/>
      <c r="H103" s="357"/>
      <c r="I103" s="357"/>
      <c r="J103" s="358"/>
      <c r="K103" s="357"/>
      <c r="L103" s="357"/>
      <c r="M103" s="357"/>
      <c r="N103" s="358"/>
      <c r="O103" s="341"/>
      <c r="P103" s="341"/>
      <c r="Q103" s="405"/>
      <c r="R103" s="406"/>
      <c r="S103" s="344"/>
      <c r="T103" s="344"/>
      <c r="U103" s="344"/>
      <c r="V103" s="344"/>
      <c r="W103" s="344"/>
      <c r="X103" s="344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67"/>
      <c r="AJ103" s="473"/>
      <c r="AK103" s="474"/>
      <c r="AL103" s="474"/>
      <c r="AM103" s="474"/>
      <c r="BE103" s="1" t="b">
        <f>IF(C105="50kg",50,IF(C105="55kg",55,IF(C105="60kg",60,IF(C105="66kg",66,IF(C105="73kg",73,IF(C105="81kg",81,IF(C105="90kg",90,IF(C105="90kg超",200))))))))</f>
        <v>0</v>
      </c>
    </row>
    <row r="104" spans="2:57" ht="14.25" thickBot="1">
      <c r="B104" s="303"/>
      <c r="C104" s="423"/>
      <c r="D104" s="424"/>
      <c r="E104" s="424"/>
      <c r="F104" s="408"/>
      <c r="G104" s="359"/>
      <c r="H104" s="360"/>
      <c r="I104" s="360"/>
      <c r="J104" s="361"/>
      <c r="K104" s="360"/>
      <c r="L104" s="360"/>
      <c r="M104" s="360"/>
      <c r="N104" s="361"/>
      <c r="O104" s="342"/>
      <c r="P104" s="342"/>
      <c r="Q104" s="407"/>
      <c r="R104" s="408"/>
      <c r="S104" s="345"/>
      <c r="T104" s="345"/>
      <c r="U104" s="345"/>
      <c r="V104" s="345"/>
      <c r="W104" s="345"/>
      <c r="X104" s="345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68"/>
      <c r="AJ104" s="473"/>
      <c r="AK104" s="474"/>
      <c r="AL104" s="474"/>
      <c r="AM104" s="474"/>
      <c r="BE104" s="1" t="str">
        <f>IF(AG105=0,"",IF(AG105-BE102&lt;0,1,IF(AG105-BE103&gt;0,1,"")))</f>
        <v/>
      </c>
    </row>
    <row r="105" spans="2:57">
      <c r="B105" s="303">
        <v>6</v>
      </c>
      <c r="C105" s="419"/>
      <c r="D105" s="420"/>
      <c r="E105" s="420"/>
      <c r="F105" s="404"/>
      <c r="G105" s="349"/>
      <c r="H105" s="350"/>
      <c r="I105" s="350"/>
      <c r="J105" s="351"/>
      <c r="K105" s="350"/>
      <c r="L105" s="350"/>
      <c r="M105" s="350"/>
      <c r="N105" s="351"/>
      <c r="O105" s="340"/>
      <c r="P105" s="340"/>
      <c r="Q105" s="340"/>
      <c r="R105" s="340"/>
      <c r="S105" s="343"/>
      <c r="T105" s="343"/>
      <c r="U105" s="343"/>
      <c r="V105" s="343"/>
      <c r="W105" s="343"/>
      <c r="X105" s="343"/>
      <c r="Y105" s="509"/>
      <c r="Z105" s="509"/>
      <c r="AA105" s="509"/>
      <c r="AB105" s="509"/>
      <c r="AC105" s="509"/>
      <c r="AD105" s="346"/>
      <c r="AE105" s="346"/>
      <c r="AF105" s="346"/>
      <c r="AG105" s="346"/>
      <c r="AH105" s="346"/>
      <c r="AI105" s="366"/>
      <c r="AJ105" s="473" t="str">
        <f>IF(C105=0,"",IF(BE104=1,"←再入力してください",""))</f>
        <v/>
      </c>
      <c r="AK105" s="474"/>
      <c r="AL105" s="474"/>
      <c r="AM105" s="474"/>
      <c r="BE105" s="1" t="b">
        <f>IF(C108="50kg",20,IF(C108="55kg",51,IF(C108="60kg",56,IF(C108="66kg",61,IF(C108="73kg",67,IF(C108="81kg",74,IF(C108="90kg",82,IF(C108="90kg超",91))))))))</f>
        <v>0</v>
      </c>
    </row>
    <row r="106" spans="2:57">
      <c r="B106" s="303"/>
      <c r="C106" s="421"/>
      <c r="D106" s="422"/>
      <c r="E106" s="422"/>
      <c r="F106" s="406"/>
      <c r="G106" s="356"/>
      <c r="H106" s="357"/>
      <c r="I106" s="357"/>
      <c r="J106" s="358"/>
      <c r="K106" s="357"/>
      <c r="L106" s="357"/>
      <c r="M106" s="357"/>
      <c r="N106" s="358"/>
      <c r="O106" s="341"/>
      <c r="P106" s="341"/>
      <c r="Q106" s="341"/>
      <c r="R106" s="341"/>
      <c r="S106" s="344"/>
      <c r="T106" s="344"/>
      <c r="U106" s="344"/>
      <c r="V106" s="344"/>
      <c r="W106" s="344"/>
      <c r="X106" s="344"/>
      <c r="Y106" s="510"/>
      <c r="Z106" s="510"/>
      <c r="AA106" s="510"/>
      <c r="AB106" s="510"/>
      <c r="AC106" s="510"/>
      <c r="AD106" s="347"/>
      <c r="AE106" s="347"/>
      <c r="AF106" s="347"/>
      <c r="AG106" s="347"/>
      <c r="AH106" s="347"/>
      <c r="AI106" s="367"/>
      <c r="AJ106" s="473"/>
      <c r="AK106" s="474"/>
      <c r="AL106" s="474"/>
      <c r="AM106" s="474"/>
      <c r="BE106" s="1" t="b">
        <f>IF(C108="50kg",50,IF(C108="55kg",55,IF(C108="60kg",60,IF(C108="66kg",66,IF(C108="73kg",73,IF(C108="81kg",81,IF(C108="90kg",90,IF(C108="90kg超",200))))))))</f>
        <v>0</v>
      </c>
    </row>
    <row r="107" spans="2:57" ht="14.25" thickBot="1">
      <c r="B107" s="303"/>
      <c r="C107" s="423"/>
      <c r="D107" s="424"/>
      <c r="E107" s="424"/>
      <c r="F107" s="408"/>
      <c r="G107" s="359"/>
      <c r="H107" s="360"/>
      <c r="I107" s="360"/>
      <c r="J107" s="361"/>
      <c r="K107" s="360"/>
      <c r="L107" s="360"/>
      <c r="M107" s="360"/>
      <c r="N107" s="361"/>
      <c r="O107" s="342"/>
      <c r="P107" s="342"/>
      <c r="Q107" s="342"/>
      <c r="R107" s="342"/>
      <c r="S107" s="345"/>
      <c r="T107" s="345"/>
      <c r="U107" s="345"/>
      <c r="V107" s="345"/>
      <c r="W107" s="345"/>
      <c r="X107" s="345"/>
      <c r="Y107" s="511"/>
      <c r="Z107" s="511"/>
      <c r="AA107" s="511"/>
      <c r="AB107" s="511"/>
      <c r="AC107" s="511"/>
      <c r="AD107" s="348"/>
      <c r="AE107" s="348"/>
      <c r="AF107" s="348"/>
      <c r="AG107" s="348"/>
      <c r="AH107" s="348"/>
      <c r="AI107" s="368"/>
      <c r="AJ107" s="473"/>
      <c r="AK107" s="474"/>
      <c r="AL107" s="474"/>
      <c r="AM107" s="474"/>
      <c r="BE107" s="1" t="str">
        <f>IF(AG108=0,"",IF(AG108-BE105&lt;0,1,IF(AG108-BE106&gt;0,1,"")))</f>
        <v/>
      </c>
    </row>
    <row r="108" spans="2:57">
      <c r="B108" s="303">
        <v>7</v>
      </c>
      <c r="C108" s="419"/>
      <c r="D108" s="420"/>
      <c r="E108" s="420"/>
      <c r="F108" s="404"/>
      <c r="G108" s="349"/>
      <c r="H108" s="350"/>
      <c r="I108" s="350"/>
      <c r="J108" s="351"/>
      <c r="K108" s="349"/>
      <c r="L108" s="350"/>
      <c r="M108" s="350"/>
      <c r="N108" s="351"/>
      <c r="O108" s="340"/>
      <c r="P108" s="340"/>
      <c r="Q108" s="378"/>
      <c r="R108" s="404"/>
      <c r="S108" s="343"/>
      <c r="T108" s="343"/>
      <c r="U108" s="343"/>
      <c r="V108" s="343"/>
      <c r="W108" s="343"/>
      <c r="X108" s="343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66"/>
      <c r="AJ108" s="473" t="str">
        <f>IF(C108=0,"",IF(BE107=1,"←再入力してください",""))</f>
        <v/>
      </c>
      <c r="AK108" s="474"/>
      <c r="AL108" s="474"/>
      <c r="AM108" s="474"/>
      <c r="BE108" s="1" t="b">
        <f>IF(C111="50kg",20,IF(C111="55kg",51,IF(C111="60kg",56,IF(C111="66kg",61,IF(C111="73kg",67,IF(C111="81kg",74,IF(C111="90kg",82,IF(C111="90kg超",91))))))))</f>
        <v>0</v>
      </c>
    </row>
    <row r="109" spans="2:57">
      <c r="B109" s="303"/>
      <c r="C109" s="421"/>
      <c r="D109" s="422"/>
      <c r="E109" s="422"/>
      <c r="F109" s="406"/>
      <c r="G109" s="356"/>
      <c r="H109" s="357"/>
      <c r="I109" s="357"/>
      <c r="J109" s="358"/>
      <c r="K109" s="357"/>
      <c r="L109" s="357"/>
      <c r="M109" s="357"/>
      <c r="N109" s="358"/>
      <c r="O109" s="341"/>
      <c r="P109" s="341"/>
      <c r="Q109" s="405"/>
      <c r="R109" s="406"/>
      <c r="S109" s="344"/>
      <c r="T109" s="344"/>
      <c r="U109" s="344"/>
      <c r="V109" s="344"/>
      <c r="W109" s="344"/>
      <c r="X109" s="344"/>
      <c r="Y109" s="347"/>
      <c r="Z109" s="347"/>
      <c r="AA109" s="347"/>
      <c r="AB109" s="347"/>
      <c r="AC109" s="347"/>
      <c r="AD109" s="347"/>
      <c r="AE109" s="347"/>
      <c r="AF109" s="347"/>
      <c r="AG109" s="347"/>
      <c r="AH109" s="347"/>
      <c r="AI109" s="367"/>
      <c r="AJ109" s="473"/>
      <c r="AK109" s="474"/>
      <c r="AL109" s="474"/>
      <c r="AM109" s="474"/>
      <c r="BE109" s="1" t="b">
        <f>IF(C111="50kg",50,IF(C111="55kg",55,IF(C111="60kg",60,IF(C111="66kg",66,IF(C111="73kg",73,IF(C111="81kg",81,IF(C111="90kg",90,IF(C111="90kg超",200))))))))</f>
        <v>0</v>
      </c>
    </row>
    <row r="110" spans="2:57" ht="14.25" thickBot="1">
      <c r="B110" s="467"/>
      <c r="C110" s="440"/>
      <c r="D110" s="441"/>
      <c r="E110" s="441"/>
      <c r="F110" s="434"/>
      <c r="G110" s="437"/>
      <c r="H110" s="438"/>
      <c r="I110" s="438"/>
      <c r="J110" s="439"/>
      <c r="K110" s="438"/>
      <c r="L110" s="438"/>
      <c r="M110" s="438"/>
      <c r="N110" s="439"/>
      <c r="O110" s="436"/>
      <c r="P110" s="436"/>
      <c r="Q110" s="433"/>
      <c r="R110" s="434"/>
      <c r="S110" s="435"/>
      <c r="T110" s="435"/>
      <c r="U110" s="435"/>
      <c r="V110" s="435"/>
      <c r="W110" s="435"/>
      <c r="X110" s="435"/>
      <c r="Y110" s="431"/>
      <c r="Z110" s="431"/>
      <c r="AA110" s="431"/>
      <c r="AB110" s="431"/>
      <c r="AC110" s="431"/>
      <c r="AD110" s="431"/>
      <c r="AE110" s="431"/>
      <c r="AF110" s="431"/>
      <c r="AG110" s="431"/>
      <c r="AH110" s="431"/>
      <c r="AI110" s="432"/>
      <c r="AJ110" s="473"/>
      <c r="AK110" s="474"/>
      <c r="AL110" s="474"/>
      <c r="AM110" s="474"/>
      <c r="BE110" s="1" t="str">
        <f>IF(AG111=0,"",IF(AG111-BE108&lt;0,1,IF(AG111-BE109&gt;0,1,"")))</f>
        <v/>
      </c>
    </row>
    <row r="111" spans="2:57" ht="14.25" thickTop="1">
      <c r="B111" s="294">
        <v>8</v>
      </c>
      <c r="C111" s="421"/>
      <c r="D111" s="422"/>
      <c r="E111" s="422"/>
      <c r="F111" s="406"/>
      <c r="G111" s="442"/>
      <c r="H111" s="443"/>
      <c r="I111" s="443"/>
      <c r="J111" s="444"/>
      <c r="K111" s="443"/>
      <c r="L111" s="443"/>
      <c r="M111" s="443"/>
      <c r="N111" s="444"/>
      <c r="O111" s="445"/>
      <c r="P111" s="445"/>
      <c r="Q111" s="405"/>
      <c r="R111" s="406"/>
      <c r="S111" s="446"/>
      <c r="T111" s="446"/>
      <c r="U111" s="446"/>
      <c r="V111" s="446"/>
      <c r="W111" s="446"/>
      <c r="X111" s="446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2"/>
      <c r="AJ111" s="473" t="str">
        <f>IF(C111=0,"",IF(BE110=1,"←再入力してください",""))</f>
        <v/>
      </c>
      <c r="AK111" s="474"/>
      <c r="AL111" s="474"/>
      <c r="AM111" s="474"/>
      <c r="BE111" s="1" t="b">
        <f>IF(C114="50kg",20,IF(C114="55kg",51,IF(C114="60kg",56,IF(C114="66kg",61,IF(C114="73kg",67,IF(C114="81kg",74,IF(C114="90kg",82,IF(C114="90kg超",91))))))))</f>
        <v>0</v>
      </c>
    </row>
    <row r="112" spans="2:57">
      <c r="B112" s="303"/>
      <c r="C112" s="421"/>
      <c r="D112" s="422"/>
      <c r="E112" s="422"/>
      <c r="F112" s="406"/>
      <c r="G112" s="356"/>
      <c r="H112" s="357"/>
      <c r="I112" s="357"/>
      <c r="J112" s="358"/>
      <c r="K112" s="357"/>
      <c r="L112" s="357"/>
      <c r="M112" s="357"/>
      <c r="N112" s="358"/>
      <c r="O112" s="341"/>
      <c r="P112" s="341"/>
      <c r="Q112" s="405"/>
      <c r="R112" s="406"/>
      <c r="S112" s="344"/>
      <c r="T112" s="344"/>
      <c r="U112" s="344"/>
      <c r="V112" s="344"/>
      <c r="W112" s="344"/>
      <c r="X112" s="344"/>
      <c r="Y112" s="347"/>
      <c r="Z112" s="347"/>
      <c r="AA112" s="347"/>
      <c r="AB112" s="347"/>
      <c r="AC112" s="347"/>
      <c r="AD112" s="347"/>
      <c r="AE112" s="347"/>
      <c r="AF112" s="347"/>
      <c r="AG112" s="347"/>
      <c r="AH112" s="347"/>
      <c r="AI112" s="367"/>
      <c r="AJ112" s="473"/>
      <c r="AK112" s="474"/>
      <c r="AL112" s="474"/>
      <c r="AM112" s="474"/>
      <c r="BE112" s="1" t="b">
        <f>IF(C114="50kg",50,IF(C114="55kg",55,IF(C114="60kg",60,IF(C114="66kg",66,IF(C114="73kg",73,IF(C114="81kg",81,IF(C114="90kg",90,IF(C114="90kg超",200))))))))</f>
        <v>0</v>
      </c>
    </row>
    <row r="113" spans="2:57" ht="14.25" thickBot="1">
      <c r="B113" s="303"/>
      <c r="C113" s="423"/>
      <c r="D113" s="424"/>
      <c r="E113" s="424"/>
      <c r="F113" s="408"/>
      <c r="G113" s="359"/>
      <c r="H113" s="360"/>
      <c r="I113" s="360"/>
      <c r="J113" s="361"/>
      <c r="K113" s="360"/>
      <c r="L113" s="360"/>
      <c r="M113" s="360"/>
      <c r="N113" s="361"/>
      <c r="O113" s="342"/>
      <c r="P113" s="342"/>
      <c r="Q113" s="407"/>
      <c r="R113" s="408"/>
      <c r="S113" s="345"/>
      <c r="T113" s="345"/>
      <c r="U113" s="345"/>
      <c r="V113" s="345"/>
      <c r="W113" s="345"/>
      <c r="X113" s="345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68"/>
      <c r="AJ113" s="473"/>
      <c r="AK113" s="474"/>
      <c r="AL113" s="474"/>
      <c r="AM113" s="474"/>
      <c r="BE113" s="1" t="str">
        <f>IF(AG114=0,"",IF(AG114-BE111&lt;0,1,IF(AG114-BE112&gt;0,1,"")))</f>
        <v/>
      </c>
    </row>
    <row r="114" spans="2:57">
      <c r="B114" s="303">
        <v>9</v>
      </c>
      <c r="C114" s="419"/>
      <c r="D114" s="420"/>
      <c r="E114" s="420"/>
      <c r="F114" s="404"/>
      <c r="G114" s="349"/>
      <c r="H114" s="350"/>
      <c r="I114" s="350"/>
      <c r="J114" s="351"/>
      <c r="K114" s="350"/>
      <c r="L114" s="350"/>
      <c r="M114" s="350"/>
      <c r="N114" s="351"/>
      <c r="O114" s="340"/>
      <c r="P114" s="340"/>
      <c r="Q114" s="340"/>
      <c r="R114" s="340"/>
      <c r="S114" s="343"/>
      <c r="T114" s="343"/>
      <c r="U114" s="343"/>
      <c r="V114" s="343"/>
      <c r="W114" s="343"/>
      <c r="X114" s="343"/>
      <c r="Y114" s="509"/>
      <c r="Z114" s="509"/>
      <c r="AA114" s="509"/>
      <c r="AB114" s="509"/>
      <c r="AC114" s="509"/>
      <c r="AD114" s="346"/>
      <c r="AE114" s="346"/>
      <c r="AF114" s="346"/>
      <c r="AG114" s="346"/>
      <c r="AH114" s="346"/>
      <c r="AI114" s="366"/>
      <c r="AJ114" s="473" t="str">
        <f>IF(C114=0,"",IF(BE113=1,"←再入力してください",""))</f>
        <v/>
      </c>
      <c r="AK114" s="474"/>
      <c r="AL114" s="474"/>
      <c r="AM114" s="474"/>
      <c r="BE114" s="1" t="b">
        <f>IF(C117="50kg",20,IF(C117="55kg",51,IF(C117="60kg",56,IF(C117="66kg",61,IF(C117="73kg",67,IF(C117="81kg",74,IF(C117="90kg",82,IF(C117="90kg超",91))))))))</f>
        <v>0</v>
      </c>
    </row>
    <row r="115" spans="2:57">
      <c r="B115" s="303"/>
      <c r="C115" s="421"/>
      <c r="D115" s="422"/>
      <c r="E115" s="422"/>
      <c r="F115" s="406"/>
      <c r="G115" s="356"/>
      <c r="H115" s="357"/>
      <c r="I115" s="357"/>
      <c r="J115" s="358"/>
      <c r="K115" s="357"/>
      <c r="L115" s="357"/>
      <c r="M115" s="357"/>
      <c r="N115" s="358"/>
      <c r="O115" s="341"/>
      <c r="P115" s="341"/>
      <c r="Q115" s="341"/>
      <c r="R115" s="341"/>
      <c r="S115" s="344"/>
      <c r="T115" s="344"/>
      <c r="U115" s="344"/>
      <c r="V115" s="344"/>
      <c r="W115" s="344"/>
      <c r="X115" s="344"/>
      <c r="Y115" s="510"/>
      <c r="Z115" s="510"/>
      <c r="AA115" s="510"/>
      <c r="AB115" s="510"/>
      <c r="AC115" s="510"/>
      <c r="AD115" s="347"/>
      <c r="AE115" s="347"/>
      <c r="AF115" s="347"/>
      <c r="AG115" s="347"/>
      <c r="AH115" s="347"/>
      <c r="AI115" s="367"/>
      <c r="AJ115" s="473"/>
      <c r="AK115" s="474"/>
      <c r="AL115" s="474"/>
      <c r="AM115" s="474"/>
      <c r="BE115" s="1" t="b">
        <f>IF(C117="50kg",50,IF(C117="55kg",55,IF(C117="60kg",60,IF(C117="66kg",66,IF(C117="73kg",73,IF(C117="81kg",81,IF(C117="90kg",90,IF(C117="90kg超",200))))))))</f>
        <v>0</v>
      </c>
    </row>
    <row r="116" spans="2:57" ht="14.25" thickBot="1">
      <c r="B116" s="303"/>
      <c r="C116" s="423"/>
      <c r="D116" s="424"/>
      <c r="E116" s="424"/>
      <c r="F116" s="408"/>
      <c r="G116" s="359"/>
      <c r="H116" s="360"/>
      <c r="I116" s="360"/>
      <c r="J116" s="361"/>
      <c r="K116" s="360"/>
      <c r="L116" s="360"/>
      <c r="M116" s="360"/>
      <c r="N116" s="361"/>
      <c r="O116" s="342"/>
      <c r="P116" s="342"/>
      <c r="Q116" s="342"/>
      <c r="R116" s="342"/>
      <c r="S116" s="345"/>
      <c r="T116" s="345"/>
      <c r="U116" s="345"/>
      <c r="V116" s="345"/>
      <c r="W116" s="345"/>
      <c r="X116" s="345"/>
      <c r="Y116" s="511"/>
      <c r="Z116" s="511"/>
      <c r="AA116" s="511"/>
      <c r="AB116" s="511"/>
      <c r="AC116" s="511"/>
      <c r="AD116" s="348"/>
      <c r="AE116" s="348"/>
      <c r="AF116" s="348"/>
      <c r="AG116" s="348"/>
      <c r="AH116" s="348"/>
      <c r="AI116" s="368"/>
      <c r="AJ116" s="473"/>
      <c r="AK116" s="474"/>
      <c r="AL116" s="474"/>
      <c r="AM116" s="474"/>
      <c r="BE116" s="1" t="str">
        <f>IF(AG117=0,"",IF(AG117-BE114&lt;0,1,IF(AG117-BE115&gt;0,1,"")))</f>
        <v/>
      </c>
    </row>
    <row r="117" spans="2:57">
      <c r="B117" s="468">
        <v>10</v>
      </c>
      <c r="C117" s="419"/>
      <c r="D117" s="420"/>
      <c r="E117" s="420"/>
      <c r="F117" s="404"/>
      <c r="G117" s="349"/>
      <c r="H117" s="350"/>
      <c r="I117" s="350"/>
      <c r="J117" s="351"/>
      <c r="K117" s="349"/>
      <c r="L117" s="350"/>
      <c r="M117" s="350"/>
      <c r="N117" s="351"/>
      <c r="O117" s="340"/>
      <c r="P117" s="340"/>
      <c r="Q117" s="378"/>
      <c r="R117" s="404"/>
      <c r="S117" s="343"/>
      <c r="T117" s="343"/>
      <c r="U117" s="343"/>
      <c r="V117" s="343"/>
      <c r="W117" s="343"/>
      <c r="X117" s="343"/>
      <c r="Y117" s="346"/>
      <c r="Z117" s="346"/>
      <c r="AA117" s="346"/>
      <c r="AB117" s="346"/>
      <c r="AC117" s="346"/>
      <c r="AD117" s="346"/>
      <c r="AE117" s="346"/>
      <c r="AF117" s="346"/>
      <c r="AG117" s="346"/>
      <c r="AH117" s="346"/>
      <c r="AI117" s="366"/>
      <c r="AJ117" s="473" t="str">
        <f>IF(C117=0,"",IF(BE116=1,"←再入力してください",""))</f>
        <v/>
      </c>
      <c r="AK117" s="474"/>
      <c r="AL117" s="474"/>
      <c r="AM117" s="474"/>
      <c r="BE117" s="1" t="b">
        <f>IF(C120="50kg",20,IF(C120="55kg",51,IF(C120="60kg",56,IF(C120="66kg",61,IF(C120="73kg",67,IF(C120="81kg",74,IF(C120="90kg",82,IF(C120="90kg超",91))))))))</f>
        <v>0</v>
      </c>
    </row>
    <row r="118" spans="2:57">
      <c r="B118" s="468"/>
      <c r="C118" s="421"/>
      <c r="D118" s="422"/>
      <c r="E118" s="422"/>
      <c r="F118" s="406"/>
      <c r="G118" s="356"/>
      <c r="H118" s="357"/>
      <c r="I118" s="357"/>
      <c r="J118" s="358"/>
      <c r="K118" s="357"/>
      <c r="L118" s="357"/>
      <c r="M118" s="357"/>
      <c r="N118" s="358"/>
      <c r="O118" s="341"/>
      <c r="P118" s="341"/>
      <c r="Q118" s="405"/>
      <c r="R118" s="406"/>
      <c r="S118" s="344"/>
      <c r="T118" s="344"/>
      <c r="U118" s="344"/>
      <c r="V118" s="344"/>
      <c r="W118" s="344"/>
      <c r="X118" s="344"/>
      <c r="Y118" s="347"/>
      <c r="Z118" s="347"/>
      <c r="AA118" s="347"/>
      <c r="AB118" s="347"/>
      <c r="AC118" s="347"/>
      <c r="AD118" s="347"/>
      <c r="AE118" s="347"/>
      <c r="AF118" s="347"/>
      <c r="AG118" s="347"/>
      <c r="AH118" s="347"/>
      <c r="AI118" s="367"/>
      <c r="AJ118" s="473"/>
      <c r="AK118" s="474"/>
      <c r="AL118" s="474"/>
      <c r="AM118" s="474"/>
      <c r="BE118" s="1" t="b">
        <f>IF(C120="50kg",50,IF(C120="55kg",55,IF(C120="60kg",60,IF(C120="66kg",66,IF(C120="73kg",73,IF(C120="81kg",81,IF(C120="90kg",90,IF(C120="90kg超",200))))))))</f>
        <v>0</v>
      </c>
    </row>
    <row r="119" spans="2:57" ht="14.25" thickBot="1">
      <c r="B119" s="468"/>
      <c r="C119" s="423"/>
      <c r="D119" s="424"/>
      <c r="E119" s="424"/>
      <c r="F119" s="408"/>
      <c r="G119" s="359"/>
      <c r="H119" s="360"/>
      <c r="I119" s="360"/>
      <c r="J119" s="361"/>
      <c r="K119" s="360"/>
      <c r="L119" s="360"/>
      <c r="M119" s="360"/>
      <c r="N119" s="361"/>
      <c r="O119" s="342"/>
      <c r="P119" s="342"/>
      <c r="Q119" s="407"/>
      <c r="R119" s="408"/>
      <c r="S119" s="345"/>
      <c r="T119" s="345"/>
      <c r="U119" s="345"/>
      <c r="V119" s="345"/>
      <c r="W119" s="345"/>
      <c r="X119" s="345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I119" s="368"/>
      <c r="AJ119" s="473"/>
      <c r="AK119" s="474"/>
      <c r="AL119" s="474"/>
      <c r="AM119" s="474"/>
      <c r="BE119" s="1" t="str">
        <f>IF(AG120=0,"",IF(AG120-BE117&lt;0,1,IF(AG120-BE118&gt;0,1,"")))</f>
        <v/>
      </c>
    </row>
    <row r="120" spans="2:57">
      <c r="B120" s="468">
        <v>11</v>
      </c>
      <c r="C120" s="419"/>
      <c r="D120" s="420"/>
      <c r="E120" s="420"/>
      <c r="F120" s="404"/>
      <c r="G120" s="349"/>
      <c r="H120" s="350"/>
      <c r="I120" s="350"/>
      <c r="J120" s="351"/>
      <c r="K120" s="350"/>
      <c r="L120" s="350"/>
      <c r="M120" s="350"/>
      <c r="N120" s="351"/>
      <c r="O120" s="340"/>
      <c r="P120" s="340"/>
      <c r="Q120" s="378"/>
      <c r="R120" s="404"/>
      <c r="S120" s="343"/>
      <c r="T120" s="343"/>
      <c r="U120" s="343"/>
      <c r="V120" s="343"/>
      <c r="W120" s="343"/>
      <c r="X120" s="343"/>
      <c r="Y120" s="346"/>
      <c r="Z120" s="346"/>
      <c r="AA120" s="346"/>
      <c r="AB120" s="346"/>
      <c r="AC120" s="346"/>
      <c r="AD120" s="346"/>
      <c r="AE120" s="346"/>
      <c r="AF120" s="346"/>
      <c r="AG120" s="346"/>
      <c r="AH120" s="346"/>
      <c r="AI120" s="366"/>
      <c r="AJ120" s="473" t="str">
        <f>IF(C120=0,"",IF(BE119=1,"←再入力してください",""))</f>
        <v/>
      </c>
      <c r="AK120" s="474"/>
      <c r="AL120" s="474"/>
      <c r="AM120" s="474"/>
      <c r="BE120" s="1" t="b">
        <f>IF(C123="50kg",20,IF(C123="55kg",51,IF(C123="60kg",56,IF(C123="66kg",61,IF(C123="73kg",67,IF(C123="81kg",74,IF(C123="90kg",82,IF(C123="90kg超",91))))))))</f>
        <v>0</v>
      </c>
    </row>
    <row r="121" spans="2:57">
      <c r="B121" s="468"/>
      <c r="C121" s="421"/>
      <c r="D121" s="422"/>
      <c r="E121" s="422"/>
      <c r="F121" s="406"/>
      <c r="G121" s="356"/>
      <c r="H121" s="357"/>
      <c r="I121" s="357"/>
      <c r="J121" s="358"/>
      <c r="K121" s="357"/>
      <c r="L121" s="357"/>
      <c r="M121" s="357"/>
      <c r="N121" s="358"/>
      <c r="O121" s="341"/>
      <c r="P121" s="341"/>
      <c r="Q121" s="405"/>
      <c r="R121" s="406"/>
      <c r="S121" s="344"/>
      <c r="T121" s="344"/>
      <c r="U121" s="344"/>
      <c r="V121" s="344"/>
      <c r="W121" s="344"/>
      <c r="X121" s="344"/>
      <c r="Y121" s="347"/>
      <c r="Z121" s="347"/>
      <c r="AA121" s="347"/>
      <c r="AB121" s="347"/>
      <c r="AC121" s="347"/>
      <c r="AD121" s="347"/>
      <c r="AE121" s="347"/>
      <c r="AF121" s="347"/>
      <c r="AG121" s="347"/>
      <c r="AH121" s="347"/>
      <c r="AI121" s="367"/>
      <c r="AJ121" s="473"/>
      <c r="AK121" s="474"/>
      <c r="AL121" s="474"/>
      <c r="AM121" s="474"/>
      <c r="BE121" s="1" t="b">
        <f>IF(C123="50kg",50,IF(C123="55kg",55,IF(C123="60kg",60,IF(C123="66kg",66,IF(C123="73kg",73,IF(C123="81kg",81,IF(C123="90kg",90,IF(C123="90kg超",200))))))))</f>
        <v>0</v>
      </c>
    </row>
    <row r="122" spans="2:57" ht="14.25" thickBot="1">
      <c r="B122" s="468"/>
      <c r="C122" s="423"/>
      <c r="D122" s="424"/>
      <c r="E122" s="424"/>
      <c r="F122" s="408"/>
      <c r="G122" s="359"/>
      <c r="H122" s="360"/>
      <c r="I122" s="360"/>
      <c r="J122" s="361"/>
      <c r="K122" s="360"/>
      <c r="L122" s="360"/>
      <c r="M122" s="360"/>
      <c r="N122" s="361"/>
      <c r="O122" s="342"/>
      <c r="P122" s="342"/>
      <c r="Q122" s="407"/>
      <c r="R122" s="408"/>
      <c r="S122" s="345"/>
      <c r="T122" s="345"/>
      <c r="U122" s="345"/>
      <c r="V122" s="345"/>
      <c r="W122" s="345"/>
      <c r="X122" s="345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I122" s="368"/>
      <c r="AJ122" s="473"/>
      <c r="AK122" s="474"/>
      <c r="AL122" s="474"/>
      <c r="AM122" s="474"/>
      <c r="BE122" s="1" t="str">
        <f>IF(AG123=0,"",IF(AG123-BE120&lt;0,1,IF(AG123-BE121&gt;0,1,"")))</f>
        <v/>
      </c>
    </row>
    <row r="123" spans="2:57">
      <c r="B123" s="468">
        <v>12</v>
      </c>
      <c r="C123" s="419"/>
      <c r="D123" s="420"/>
      <c r="E123" s="420"/>
      <c r="F123" s="404"/>
      <c r="G123" s="349"/>
      <c r="H123" s="350"/>
      <c r="I123" s="350"/>
      <c r="J123" s="351"/>
      <c r="K123" s="350"/>
      <c r="L123" s="350"/>
      <c r="M123" s="350"/>
      <c r="N123" s="351"/>
      <c r="O123" s="340"/>
      <c r="P123" s="340"/>
      <c r="Q123" s="340"/>
      <c r="R123" s="340"/>
      <c r="S123" s="343"/>
      <c r="T123" s="343"/>
      <c r="U123" s="343"/>
      <c r="V123" s="343"/>
      <c r="W123" s="343"/>
      <c r="X123" s="343"/>
      <c r="Y123" s="509"/>
      <c r="Z123" s="509"/>
      <c r="AA123" s="509"/>
      <c r="AB123" s="509"/>
      <c r="AC123" s="509"/>
      <c r="AD123" s="346"/>
      <c r="AE123" s="346"/>
      <c r="AF123" s="346"/>
      <c r="AG123" s="346"/>
      <c r="AH123" s="346"/>
      <c r="AI123" s="366"/>
      <c r="AJ123" s="473" t="str">
        <f>IF(C123=0,"",IF(BE122=1,"←再入力してください",""))</f>
        <v/>
      </c>
      <c r="AK123" s="474"/>
      <c r="AL123" s="474"/>
      <c r="AM123" s="474"/>
      <c r="BE123" s="1" t="b">
        <f>IF(C126="50kg",20,IF(C126="55kg",51,IF(C126="60kg",56,IF(C126="66kg",61,IF(C126="73kg",67,IF(C126="81kg",74,IF(C126="90kg",82,IF(C126="90kg超",91))))))))</f>
        <v>0</v>
      </c>
    </row>
    <row r="124" spans="2:57">
      <c r="B124" s="468"/>
      <c r="C124" s="421"/>
      <c r="D124" s="422"/>
      <c r="E124" s="422"/>
      <c r="F124" s="406"/>
      <c r="G124" s="356"/>
      <c r="H124" s="357"/>
      <c r="I124" s="357"/>
      <c r="J124" s="358"/>
      <c r="K124" s="357"/>
      <c r="L124" s="357"/>
      <c r="M124" s="357"/>
      <c r="N124" s="358"/>
      <c r="O124" s="341"/>
      <c r="P124" s="341"/>
      <c r="Q124" s="341"/>
      <c r="R124" s="341"/>
      <c r="S124" s="344"/>
      <c r="T124" s="344"/>
      <c r="U124" s="344"/>
      <c r="V124" s="344"/>
      <c r="W124" s="344"/>
      <c r="X124" s="344"/>
      <c r="Y124" s="510"/>
      <c r="Z124" s="510"/>
      <c r="AA124" s="510"/>
      <c r="AB124" s="510"/>
      <c r="AC124" s="510"/>
      <c r="AD124" s="347"/>
      <c r="AE124" s="347"/>
      <c r="AF124" s="347"/>
      <c r="AG124" s="347"/>
      <c r="AH124" s="347"/>
      <c r="AI124" s="367"/>
      <c r="AJ124" s="473"/>
      <c r="AK124" s="474"/>
      <c r="AL124" s="474"/>
      <c r="AM124" s="474"/>
      <c r="BE124" s="1" t="b">
        <f>IF(C126="50kg",50,IF(C126="55kg",55,IF(C126="60kg",60,IF(C126="66kg",66,IF(C126="73kg",73,IF(C126="81kg",81,IF(C126="90kg",90,IF(C126="90kg超",200))))))))</f>
        <v>0</v>
      </c>
    </row>
    <row r="125" spans="2:57" ht="14.25" thickBot="1">
      <c r="B125" s="468"/>
      <c r="C125" s="423"/>
      <c r="D125" s="424"/>
      <c r="E125" s="424"/>
      <c r="F125" s="408"/>
      <c r="G125" s="359"/>
      <c r="H125" s="360"/>
      <c r="I125" s="360"/>
      <c r="J125" s="361"/>
      <c r="K125" s="360"/>
      <c r="L125" s="360"/>
      <c r="M125" s="360"/>
      <c r="N125" s="361"/>
      <c r="O125" s="342"/>
      <c r="P125" s="342"/>
      <c r="Q125" s="342"/>
      <c r="R125" s="342"/>
      <c r="S125" s="345"/>
      <c r="T125" s="345"/>
      <c r="U125" s="345"/>
      <c r="V125" s="345"/>
      <c r="W125" s="345"/>
      <c r="X125" s="345"/>
      <c r="Y125" s="511"/>
      <c r="Z125" s="511"/>
      <c r="AA125" s="511"/>
      <c r="AB125" s="511"/>
      <c r="AC125" s="511"/>
      <c r="AD125" s="348"/>
      <c r="AE125" s="348"/>
      <c r="AF125" s="348"/>
      <c r="AG125" s="348"/>
      <c r="AH125" s="348"/>
      <c r="AI125" s="368"/>
      <c r="AJ125" s="473"/>
      <c r="AK125" s="474"/>
      <c r="AL125" s="474"/>
      <c r="AM125" s="474"/>
      <c r="BE125" s="1" t="str">
        <f>IF(AG126=0,"",IF(AG126-BE123&lt;0,1,IF(AG126-BE124&gt;0,1,"")))</f>
        <v/>
      </c>
    </row>
    <row r="126" spans="2:57">
      <c r="B126" s="468">
        <v>13</v>
      </c>
      <c r="C126" s="419"/>
      <c r="D126" s="420"/>
      <c r="E126" s="420"/>
      <c r="F126" s="404"/>
      <c r="G126" s="349"/>
      <c r="H126" s="350"/>
      <c r="I126" s="350"/>
      <c r="J126" s="351"/>
      <c r="K126" s="349"/>
      <c r="L126" s="350"/>
      <c r="M126" s="350"/>
      <c r="N126" s="351"/>
      <c r="O126" s="340"/>
      <c r="P126" s="340"/>
      <c r="Q126" s="378"/>
      <c r="R126" s="404"/>
      <c r="S126" s="343"/>
      <c r="T126" s="343"/>
      <c r="U126" s="343"/>
      <c r="V126" s="343"/>
      <c r="W126" s="343"/>
      <c r="X126" s="343"/>
      <c r="Y126" s="346"/>
      <c r="Z126" s="346"/>
      <c r="AA126" s="346"/>
      <c r="AB126" s="346"/>
      <c r="AC126" s="346"/>
      <c r="AD126" s="346"/>
      <c r="AE126" s="346"/>
      <c r="AF126" s="346"/>
      <c r="AG126" s="346"/>
      <c r="AH126" s="346"/>
      <c r="AI126" s="366"/>
      <c r="AJ126" s="473" t="str">
        <f>IF(C126=0,"",IF(BE125=1,"←再入力してください",""))</f>
        <v/>
      </c>
      <c r="AK126" s="474"/>
      <c r="AL126" s="474"/>
      <c r="AM126" s="474"/>
      <c r="BE126" s="1" t="b">
        <f>IF(C129="50kg",20,IF(C129="55kg",51,IF(C129="60kg",56,IF(C129="66kg",61,IF(C129="73kg",67,IF(C129="81kg",74,IF(C129="90kg",82,IF(C129="90kg超",91))))))))</f>
        <v>0</v>
      </c>
    </row>
    <row r="127" spans="2:57">
      <c r="B127" s="468"/>
      <c r="C127" s="421"/>
      <c r="D127" s="422"/>
      <c r="E127" s="422"/>
      <c r="F127" s="406"/>
      <c r="G127" s="356"/>
      <c r="H127" s="357"/>
      <c r="I127" s="357"/>
      <c r="J127" s="358"/>
      <c r="K127" s="357"/>
      <c r="L127" s="357"/>
      <c r="M127" s="357"/>
      <c r="N127" s="358"/>
      <c r="O127" s="341"/>
      <c r="P127" s="341"/>
      <c r="Q127" s="405"/>
      <c r="R127" s="406"/>
      <c r="S127" s="344"/>
      <c r="T127" s="344"/>
      <c r="U127" s="344"/>
      <c r="V127" s="344"/>
      <c r="W127" s="344"/>
      <c r="X127" s="344"/>
      <c r="Y127" s="347"/>
      <c r="Z127" s="347"/>
      <c r="AA127" s="347"/>
      <c r="AB127" s="347"/>
      <c r="AC127" s="347"/>
      <c r="AD127" s="347"/>
      <c r="AE127" s="347"/>
      <c r="AF127" s="347"/>
      <c r="AG127" s="347"/>
      <c r="AH127" s="347"/>
      <c r="AI127" s="367"/>
      <c r="AJ127" s="473"/>
      <c r="AK127" s="474"/>
      <c r="AL127" s="474"/>
      <c r="AM127" s="474"/>
      <c r="BE127" s="1" t="b">
        <f>IF(C129="50kg",50,IF(C129="55kg",55,IF(C129="60kg",60,IF(C129="66kg",66,IF(C129="73kg",73,IF(C129="81kg",81,IF(C129="90kg",90,IF(C129="90kg超",200))))))))</f>
        <v>0</v>
      </c>
    </row>
    <row r="128" spans="2:57" ht="14.25" thickBot="1">
      <c r="B128" s="468"/>
      <c r="C128" s="423"/>
      <c r="D128" s="424"/>
      <c r="E128" s="424"/>
      <c r="F128" s="408"/>
      <c r="G128" s="359"/>
      <c r="H128" s="360"/>
      <c r="I128" s="360"/>
      <c r="J128" s="361"/>
      <c r="K128" s="360"/>
      <c r="L128" s="360"/>
      <c r="M128" s="360"/>
      <c r="N128" s="361"/>
      <c r="O128" s="342"/>
      <c r="P128" s="342"/>
      <c r="Q128" s="407"/>
      <c r="R128" s="408"/>
      <c r="S128" s="345"/>
      <c r="T128" s="345"/>
      <c r="U128" s="345"/>
      <c r="V128" s="345"/>
      <c r="W128" s="345"/>
      <c r="X128" s="345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I128" s="368"/>
      <c r="AJ128" s="473"/>
      <c r="AK128" s="474"/>
      <c r="AL128" s="474"/>
      <c r="AM128" s="474"/>
      <c r="BE128" s="1" t="str">
        <f>IF(AG129=0,"",IF(AG129-BE126&lt;0,1,IF(AG129-BE127&gt;0,1,"")))</f>
        <v/>
      </c>
    </row>
    <row r="129" spans="2:57">
      <c r="B129" s="468">
        <v>14</v>
      </c>
      <c r="C129" s="419"/>
      <c r="D129" s="420"/>
      <c r="E129" s="420"/>
      <c r="F129" s="404"/>
      <c r="G129" s="349"/>
      <c r="H129" s="350"/>
      <c r="I129" s="350"/>
      <c r="J129" s="351"/>
      <c r="K129" s="350"/>
      <c r="L129" s="350"/>
      <c r="M129" s="350"/>
      <c r="N129" s="351"/>
      <c r="O129" s="340"/>
      <c r="P129" s="340"/>
      <c r="Q129" s="378"/>
      <c r="R129" s="404"/>
      <c r="S129" s="343"/>
      <c r="T129" s="343"/>
      <c r="U129" s="343"/>
      <c r="V129" s="343"/>
      <c r="W129" s="343"/>
      <c r="X129" s="343"/>
      <c r="Y129" s="346"/>
      <c r="Z129" s="346"/>
      <c r="AA129" s="346"/>
      <c r="AB129" s="346"/>
      <c r="AC129" s="346"/>
      <c r="AD129" s="346"/>
      <c r="AE129" s="346"/>
      <c r="AF129" s="346"/>
      <c r="AG129" s="346"/>
      <c r="AH129" s="346"/>
      <c r="AI129" s="366"/>
      <c r="AJ129" s="473" t="str">
        <f>IF(C129=0,"",IF(BE128=1,"←再入力してください",""))</f>
        <v/>
      </c>
      <c r="AK129" s="474"/>
      <c r="AL129" s="474"/>
      <c r="AM129" s="474"/>
      <c r="BE129" s="1" t="b">
        <f>IF(C132="50kg",20,IF(C132="55kg",51,IF(C132="60kg",56,IF(C132="66kg",61,IF(C132="73kg",67,IF(C132="81kg",74,IF(C132="90kg",82,IF(C132="90kg超",91))))))))</f>
        <v>0</v>
      </c>
    </row>
    <row r="130" spans="2:57">
      <c r="B130" s="468"/>
      <c r="C130" s="421"/>
      <c r="D130" s="422"/>
      <c r="E130" s="422"/>
      <c r="F130" s="406"/>
      <c r="G130" s="356"/>
      <c r="H130" s="357"/>
      <c r="I130" s="357"/>
      <c r="J130" s="358"/>
      <c r="K130" s="357"/>
      <c r="L130" s="357"/>
      <c r="M130" s="357"/>
      <c r="N130" s="358"/>
      <c r="O130" s="341"/>
      <c r="P130" s="341"/>
      <c r="Q130" s="405"/>
      <c r="R130" s="406"/>
      <c r="S130" s="344"/>
      <c r="T130" s="344"/>
      <c r="U130" s="344"/>
      <c r="V130" s="344"/>
      <c r="W130" s="344"/>
      <c r="X130" s="344"/>
      <c r="Y130" s="347"/>
      <c r="Z130" s="347"/>
      <c r="AA130" s="347"/>
      <c r="AB130" s="347"/>
      <c r="AC130" s="347"/>
      <c r="AD130" s="347"/>
      <c r="AE130" s="347"/>
      <c r="AF130" s="347"/>
      <c r="AG130" s="347"/>
      <c r="AH130" s="347"/>
      <c r="AI130" s="367"/>
      <c r="AJ130" s="473"/>
      <c r="AK130" s="474"/>
      <c r="AL130" s="474"/>
      <c r="AM130" s="474"/>
      <c r="BE130" s="1" t="b">
        <f>IF(C132="50kg",50,IF(C132="55kg",55,IF(C132="60kg",60,IF(C132="66kg",66,IF(C132="73kg",73,IF(C132="81kg",81,IF(C132="90kg",90,IF(C132="90kg超",200))))))))</f>
        <v>0</v>
      </c>
    </row>
    <row r="131" spans="2:57" ht="14.25" thickBot="1">
      <c r="B131" s="469"/>
      <c r="C131" s="440"/>
      <c r="D131" s="441"/>
      <c r="E131" s="441"/>
      <c r="F131" s="434"/>
      <c r="G131" s="437"/>
      <c r="H131" s="438"/>
      <c r="I131" s="438"/>
      <c r="J131" s="439"/>
      <c r="K131" s="438"/>
      <c r="L131" s="438"/>
      <c r="M131" s="438"/>
      <c r="N131" s="439"/>
      <c r="O131" s="436"/>
      <c r="P131" s="436"/>
      <c r="Q131" s="433"/>
      <c r="R131" s="434"/>
      <c r="S131" s="435"/>
      <c r="T131" s="435"/>
      <c r="U131" s="435"/>
      <c r="V131" s="435"/>
      <c r="W131" s="435"/>
      <c r="X131" s="435"/>
      <c r="Y131" s="431"/>
      <c r="Z131" s="431"/>
      <c r="AA131" s="431"/>
      <c r="AB131" s="431"/>
      <c r="AC131" s="431"/>
      <c r="AD131" s="431"/>
      <c r="AE131" s="431"/>
      <c r="AF131" s="431"/>
      <c r="AG131" s="431"/>
      <c r="AH131" s="431"/>
      <c r="AI131" s="432"/>
      <c r="AJ131" s="473"/>
      <c r="AK131" s="474"/>
      <c r="AL131" s="474"/>
      <c r="AM131" s="474"/>
      <c r="BE131" s="1" t="str">
        <f>IF(AG132=0,"",IF(AG132-BE129&lt;0,1,IF(AG132-BE130&gt;0,1,"")))</f>
        <v/>
      </c>
    </row>
    <row r="132" spans="2:57" ht="14.25" thickTop="1">
      <c r="B132" s="470">
        <v>15</v>
      </c>
      <c r="C132" s="421"/>
      <c r="D132" s="422"/>
      <c r="E132" s="422"/>
      <c r="F132" s="406"/>
      <c r="G132" s="442"/>
      <c r="H132" s="443"/>
      <c r="I132" s="443"/>
      <c r="J132" s="444"/>
      <c r="K132" s="443"/>
      <c r="L132" s="443"/>
      <c r="M132" s="443"/>
      <c r="N132" s="444"/>
      <c r="O132" s="445"/>
      <c r="P132" s="445"/>
      <c r="Q132" s="445"/>
      <c r="R132" s="445"/>
      <c r="S132" s="446"/>
      <c r="T132" s="446"/>
      <c r="U132" s="446"/>
      <c r="V132" s="446"/>
      <c r="W132" s="446"/>
      <c r="X132" s="446"/>
      <c r="Y132" s="515"/>
      <c r="Z132" s="515"/>
      <c r="AA132" s="515"/>
      <c r="AB132" s="515"/>
      <c r="AC132" s="515"/>
      <c r="AD132" s="471"/>
      <c r="AE132" s="471"/>
      <c r="AF132" s="471"/>
      <c r="AG132" s="346"/>
      <c r="AH132" s="346"/>
      <c r="AI132" s="366"/>
      <c r="AJ132" s="473" t="str">
        <f>IF(C132=0,"",IF(BE131=1,"←再入力してください",""))</f>
        <v/>
      </c>
      <c r="AK132" s="474"/>
      <c r="AL132" s="474"/>
      <c r="AM132" s="474"/>
      <c r="BE132" s="1" t="b">
        <f>IF(C135="50kg",20,IF(C135="55kg",51,IF(C135="60kg",56,IF(C135="66kg",61,IF(C135="73kg",67,IF(C135="81kg",74,IF(C135="90kg",82,IF(C135="90kg超",91))))))))</f>
        <v>0</v>
      </c>
    </row>
    <row r="133" spans="2:57">
      <c r="B133" s="468"/>
      <c r="C133" s="421"/>
      <c r="D133" s="422"/>
      <c r="E133" s="422"/>
      <c r="F133" s="406"/>
      <c r="G133" s="356"/>
      <c r="H133" s="357"/>
      <c r="I133" s="357"/>
      <c r="J133" s="358"/>
      <c r="K133" s="357"/>
      <c r="L133" s="357"/>
      <c r="M133" s="357"/>
      <c r="N133" s="358"/>
      <c r="O133" s="341"/>
      <c r="P133" s="341"/>
      <c r="Q133" s="341"/>
      <c r="R133" s="341"/>
      <c r="S133" s="344"/>
      <c r="T133" s="344"/>
      <c r="U133" s="344"/>
      <c r="V133" s="344"/>
      <c r="W133" s="344"/>
      <c r="X133" s="344"/>
      <c r="Y133" s="510"/>
      <c r="Z133" s="510"/>
      <c r="AA133" s="510"/>
      <c r="AB133" s="510"/>
      <c r="AC133" s="510"/>
      <c r="AD133" s="347"/>
      <c r="AE133" s="347"/>
      <c r="AF133" s="347"/>
      <c r="AG133" s="347"/>
      <c r="AH133" s="347"/>
      <c r="AI133" s="367"/>
      <c r="AJ133" s="473"/>
      <c r="AK133" s="474"/>
      <c r="AL133" s="474"/>
      <c r="AM133" s="474"/>
      <c r="BE133" s="1" t="b">
        <f>IF(C135="50kg",50,IF(C135="55kg",55,IF(C135="60kg",60,IF(C135="66kg",66,IF(C135="73kg",73,IF(C135="81kg",81,IF(C135="90kg",90,IF(C135="90kg超",200))))))))</f>
        <v>0</v>
      </c>
    </row>
    <row r="134" spans="2:57" ht="14.25" thickBot="1">
      <c r="B134" s="468"/>
      <c r="C134" s="423"/>
      <c r="D134" s="424"/>
      <c r="E134" s="424"/>
      <c r="F134" s="408"/>
      <c r="G134" s="359"/>
      <c r="H134" s="360"/>
      <c r="I134" s="360"/>
      <c r="J134" s="361"/>
      <c r="K134" s="360"/>
      <c r="L134" s="360"/>
      <c r="M134" s="360"/>
      <c r="N134" s="361"/>
      <c r="O134" s="342"/>
      <c r="P134" s="342"/>
      <c r="Q134" s="342"/>
      <c r="R134" s="342"/>
      <c r="S134" s="345"/>
      <c r="T134" s="345"/>
      <c r="U134" s="345"/>
      <c r="V134" s="345"/>
      <c r="W134" s="345"/>
      <c r="X134" s="345"/>
      <c r="Y134" s="511"/>
      <c r="Z134" s="511"/>
      <c r="AA134" s="511"/>
      <c r="AB134" s="511"/>
      <c r="AC134" s="511"/>
      <c r="AD134" s="348"/>
      <c r="AE134" s="348"/>
      <c r="AF134" s="348"/>
      <c r="AG134" s="348"/>
      <c r="AH134" s="348"/>
      <c r="AI134" s="368"/>
      <c r="AJ134" s="473"/>
      <c r="AK134" s="474"/>
      <c r="AL134" s="474"/>
      <c r="AM134" s="474"/>
      <c r="BE134" s="1" t="str">
        <f>IF(AG135=0,"",IF(AG135-BE132&lt;0,1,IF(AG135-BE133&gt;0,1,"")))</f>
        <v/>
      </c>
    </row>
    <row r="135" spans="2:57">
      <c r="B135" s="468">
        <v>16</v>
      </c>
      <c r="C135" s="419"/>
      <c r="D135" s="420"/>
      <c r="E135" s="420"/>
      <c r="F135" s="404"/>
      <c r="G135" s="349"/>
      <c r="H135" s="350"/>
      <c r="I135" s="350"/>
      <c r="J135" s="351"/>
      <c r="K135" s="349"/>
      <c r="L135" s="350"/>
      <c r="M135" s="350"/>
      <c r="N135" s="351"/>
      <c r="O135" s="340"/>
      <c r="P135" s="340"/>
      <c r="Q135" s="378"/>
      <c r="R135" s="404"/>
      <c r="S135" s="343"/>
      <c r="T135" s="343"/>
      <c r="U135" s="343"/>
      <c r="V135" s="343"/>
      <c r="W135" s="343"/>
      <c r="X135" s="343"/>
      <c r="Y135" s="346"/>
      <c r="Z135" s="346"/>
      <c r="AA135" s="346"/>
      <c r="AB135" s="346"/>
      <c r="AC135" s="346"/>
      <c r="AD135" s="346"/>
      <c r="AE135" s="346"/>
      <c r="AF135" s="346"/>
      <c r="AG135" s="346"/>
      <c r="AH135" s="346"/>
      <c r="AI135" s="366"/>
      <c r="AJ135" s="473" t="str">
        <f>IF(C135=0,"",IF(BE134=1,"←再入力してください",""))</f>
        <v/>
      </c>
      <c r="AK135" s="474"/>
      <c r="AL135" s="474"/>
      <c r="AM135" s="474"/>
      <c r="BE135" s="1" t="b">
        <f>IF(C138="50kg",20,IF(C138="55kg",51,IF(C138="60kg",56,IF(C138="66kg",61,IF(C138="73kg",67,IF(C138="81kg",74,IF(C138="90kg",82,IF(C138="90kg超",91))))))))</f>
        <v>0</v>
      </c>
    </row>
    <row r="136" spans="2:57">
      <c r="B136" s="468"/>
      <c r="C136" s="421"/>
      <c r="D136" s="422"/>
      <c r="E136" s="422"/>
      <c r="F136" s="406"/>
      <c r="G136" s="356"/>
      <c r="H136" s="357"/>
      <c r="I136" s="357"/>
      <c r="J136" s="358"/>
      <c r="K136" s="357"/>
      <c r="L136" s="357"/>
      <c r="M136" s="357"/>
      <c r="N136" s="358"/>
      <c r="O136" s="341"/>
      <c r="P136" s="341"/>
      <c r="Q136" s="405"/>
      <c r="R136" s="406"/>
      <c r="S136" s="344"/>
      <c r="T136" s="344"/>
      <c r="U136" s="344"/>
      <c r="V136" s="344"/>
      <c r="W136" s="344"/>
      <c r="X136" s="344"/>
      <c r="Y136" s="347"/>
      <c r="Z136" s="347"/>
      <c r="AA136" s="347"/>
      <c r="AB136" s="347"/>
      <c r="AC136" s="347"/>
      <c r="AD136" s="347"/>
      <c r="AE136" s="347"/>
      <c r="AF136" s="347"/>
      <c r="AG136" s="347"/>
      <c r="AH136" s="347"/>
      <c r="AI136" s="367"/>
      <c r="AJ136" s="473"/>
      <c r="AK136" s="474"/>
      <c r="AL136" s="474"/>
      <c r="AM136" s="474"/>
      <c r="BE136" s="1" t="b">
        <f>IF(C138="50kg",50,IF(C138="55kg",55,IF(C138="60kg",60,IF(C138="66kg",66,IF(C138="73kg",73,IF(C138="81kg",81,IF(C138="90kg",90,IF(C138="90kg超",200))))))))</f>
        <v>0</v>
      </c>
    </row>
    <row r="137" spans="2:57" ht="14.25" thickBot="1">
      <c r="B137" s="468"/>
      <c r="C137" s="423"/>
      <c r="D137" s="424"/>
      <c r="E137" s="424"/>
      <c r="F137" s="408"/>
      <c r="G137" s="359"/>
      <c r="H137" s="360"/>
      <c r="I137" s="360"/>
      <c r="J137" s="361"/>
      <c r="K137" s="360"/>
      <c r="L137" s="360"/>
      <c r="M137" s="360"/>
      <c r="N137" s="361"/>
      <c r="O137" s="342"/>
      <c r="P137" s="342"/>
      <c r="Q137" s="407"/>
      <c r="R137" s="408"/>
      <c r="S137" s="345"/>
      <c r="T137" s="345"/>
      <c r="U137" s="345"/>
      <c r="V137" s="345"/>
      <c r="W137" s="345"/>
      <c r="X137" s="345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I137" s="368"/>
      <c r="AJ137" s="473"/>
      <c r="AK137" s="474"/>
      <c r="AL137" s="474"/>
      <c r="AM137" s="474"/>
      <c r="BE137" s="1" t="str">
        <f>IF(AG138=0,"",IF(AG138-BE135&lt;0,1,IF(AG138-BE136&gt;0,1,"")))</f>
        <v/>
      </c>
    </row>
    <row r="138" spans="2:57">
      <c r="B138" s="468">
        <v>17</v>
      </c>
      <c r="C138" s="419"/>
      <c r="D138" s="420"/>
      <c r="E138" s="420"/>
      <c r="F138" s="404"/>
      <c r="G138" s="349"/>
      <c r="H138" s="350"/>
      <c r="I138" s="350"/>
      <c r="J138" s="351"/>
      <c r="K138" s="350"/>
      <c r="L138" s="350"/>
      <c r="M138" s="350"/>
      <c r="N138" s="351"/>
      <c r="O138" s="340"/>
      <c r="P138" s="340"/>
      <c r="Q138" s="378"/>
      <c r="R138" s="404"/>
      <c r="S138" s="343"/>
      <c r="T138" s="343"/>
      <c r="U138" s="343"/>
      <c r="V138" s="343"/>
      <c r="W138" s="343"/>
      <c r="X138" s="343"/>
      <c r="Y138" s="346"/>
      <c r="Z138" s="346"/>
      <c r="AA138" s="346"/>
      <c r="AB138" s="346"/>
      <c r="AC138" s="346"/>
      <c r="AD138" s="346"/>
      <c r="AE138" s="346"/>
      <c r="AF138" s="346"/>
      <c r="AG138" s="346"/>
      <c r="AH138" s="346"/>
      <c r="AI138" s="366"/>
      <c r="AJ138" s="473" t="str">
        <f>IF(C138=0,"",IF(BE137=1,"←再入力してください",""))</f>
        <v/>
      </c>
      <c r="AK138" s="474"/>
      <c r="AL138" s="474"/>
      <c r="AM138" s="474"/>
      <c r="BE138" s="1" t="b">
        <f>IF(C141="50kg",20,IF(C141="55kg",51,IF(C141="60kg",56,IF(C141="66kg",61,IF(C141="73kg",67,IF(C141="81kg",74,IF(C141="90kg",82,IF(C141="90kg超",91))))))))</f>
        <v>0</v>
      </c>
    </row>
    <row r="139" spans="2:57">
      <c r="B139" s="468"/>
      <c r="C139" s="421"/>
      <c r="D139" s="422"/>
      <c r="E139" s="422"/>
      <c r="F139" s="406"/>
      <c r="G139" s="356"/>
      <c r="H139" s="357"/>
      <c r="I139" s="357"/>
      <c r="J139" s="358"/>
      <c r="K139" s="357"/>
      <c r="L139" s="357"/>
      <c r="M139" s="357"/>
      <c r="N139" s="358"/>
      <c r="O139" s="341"/>
      <c r="P139" s="341"/>
      <c r="Q139" s="405"/>
      <c r="R139" s="406"/>
      <c r="S139" s="344"/>
      <c r="T139" s="344"/>
      <c r="U139" s="344"/>
      <c r="V139" s="344"/>
      <c r="W139" s="344"/>
      <c r="X139" s="344"/>
      <c r="Y139" s="347"/>
      <c r="Z139" s="347"/>
      <c r="AA139" s="347"/>
      <c r="AB139" s="347"/>
      <c r="AC139" s="347"/>
      <c r="AD139" s="347"/>
      <c r="AE139" s="347"/>
      <c r="AF139" s="347"/>
      <c r="AG139" s="347"/>
      <c r="AH139" s="347"/>
      <c r="AI139" s="367"/>
      <c r="AJ139" s="473"/>
      <c r="AK139" s="474"/>
      <c r="AL139" s="474"/>
      <c r="AM139" s="474"/>
      <c r="BE139" s="1" t="b">
        <f>IF(C141="50kg",50,IF(C141="55kg",55,IF(C141="60kg",60,IF(C141="66kg",66,IF(C141="73kg",73,IF(C141="81kg",81,IF(C141="90kg",90,IF(C141="90kg超",200))))))))</f>
        <v>0</v>
      </c>
    </row>
    <row r="140" spans="2:57" ht="14.25" thickBot="1">
      <c r="B140" s="468"/>
      <c r="C140" s="423"/>
      <c r="D140" s="424"/>
      <c r="E140" s="424"/>
      <c r="F140" s="408"/>
      <c r="G140" s="359"/>
      <c r="H140" s="360"/>
      <c r="I140" s="360"/>
      <c r="J140" s="361"/>
      <c r="K140" s="360"/>
      <c r="L140" s="360"/>
      <c r="M140" s="360"/>
      <c r="N140" s="361"/>
      <c r="O140" s="342"/>
      <c r="P140" s="342"/>
      <c r="Q140" s="407"/>
      <c r="R140" s="408"/>
      <c r="S140" s="345"/>
      <c r="T140" s="345"/>
      <c r="U140" s="345"/>
      <c r="V140" s="345"/>
      <c r="W140" s="345"/>
      <c r="X140" s="345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I140" s="368"/>
      <c r="AJ140" s="473"/>
      <c r="AK140" s="474"/>
      <c r="AL140" s="474"/>
      <c r="AM140" s="474"/>
      <c r="BE140" s="1" t="str">
        <f>IF(AG141=0,"",IF(AG141-BE138&lt;0,1,IF(AG141-BE139&gt;0,1,"")))</f>
        <v/>
      </c>
    </row>
    <row r="141" spans="2:57">
      <c r="B141" s="468">
        <v>18</v>
      </c>
      <c r="C141" s="419"/>
      <c r="D141" s="420"/>
      <c r="E141" s="420"/>
      <c r="F141" s="404"/>
      <c r="G141" s="349"/>
      <c r="H141" s="350"/>
      <c r="I141" s="350"/>
      <c r="J141" s="351"/>
      <c r="K141" s="350"/>
      <c r="L141" s="350"/>
      <c r="M141" s="350"/>
      <c r="N141" s="351"/>
      <c r="O141" s="340"/>
      <c r="P141" s="340"/>
      <c r="Q141" s="340"/>
      <c r="R141" s="340"/>
      <c r="S141" s="343"/>
      <c r="T141" s="343"/>
      <c r="U141" s="343"/>
      <c r="V141" s="343"/>
      <c r="W141" s="343"/>
      <c r="X141" s="343"/>
      <c r="Y141" s="509"/>
      <c r="Z141" s="509"/>
      <c r="AA141" s="509"/>
      <c r="AB141" s="509"/>
      <c r="AC141" s="509"/>
      <c r="AD141" s="346"/>
      <c r="AE141" s="346"/>
      <c r="AF141" s="346"/>
      <c r="AG141" s="346"/>
      <c r="AH141" s="346"/>
      <c r="AI141" s="366"/>
      <c r="AJ141" s="473" t="str">
        <f>IF(C141=0,"",IF(BE140=1,"←再入力してください",""))</f>
        <v/>
      </c>
      <c r="AK141" s="474"/>
      <c r="AL141" s="474"/>
      <c r="AM141" s="474"/>
      <c r="BE141" s="1" t="b">
        <f>IF(C144="50kg",20,IF(C144="55kg",51,IF(C144="60kg",56,IF(C144="66kg",61,IF(C144="73kg",67,IF(C144="81kg",74,IF(C144="90kg",82,IF(C144="90kg超",91))))))))</f>
        <v>0</v>
      </c>
    </row>
    <row r="142" spans="2:57">
      <c r="B142" s="468"/>
      <c r="C142" s="421"/>
      <c r="D142" s="422"/>
      <c r="E142" s="422"/>
      <c r="F142" s="406"/>
      <c r="G142" s="356"/>
      <c r="H142" s="357"/>
      <c r="I142" s="357"/>
      <c r="J142" s="358"/>
      <c r="K142" s="357"/>
      <c r="L142" s="357"/>
      <c r="M142" s="357"/>
      <c r="N142" s="358"/>
      <c r="O142" s="341"/>
      <c r="P142" s="341"/>
      <c r="Q142" s="341"/>
      <c r="R142" s="341"/>
      <c r="S142" s="344"/>
      <c r="T142" s="344"/>
      <c r="U142" s="344"/>
      <c r="V142" s="344"/>
      <c r="W142" s="344"/>
      <c r="X142" s="344"/>
      <c r="Y142" s="510"/>
      <c r="Z142" s="510"/>
      <c r="AA142" s="510"/>
      <c r="AB142" s="510"/>
      <c r="AC142" s="510"/>
      <c r="AD142" s="347"/>
      <c r="AE142" s="347"/>
      <c r="AF142" s="347"/>
      <c r="AG142" s="347"/>
      <c r="AH142" s="347"/>
      <c r="AI142" s="367"/>
      <c r="AJ142" s="473"/>
      <c r="AK142" s="474"/>
      <c r="AL142" s="474"/>
      <c r="AM142" s="474"/>
      <c r="BE142" s="1" t="b">
        <f>IF(C144="50kg",50,IF(C144="55kg",55,IF(C144="60kg",60,IF(C144="66kg",66,IF(C144="73kg",73,IF(C144="81kg",81,IF(C144="90kg",90,IF(C144="90kg超",200))))))))</f>
        <v>0</v>
      </c>
    </row>
    <row r="143" spans="2:57" ht="14.25" thickBot="1">
      <c r="B143" s="468"/>
      <c r="C143" s="423"/>
      <c r="D143" s="424"/>
      <c r="E143" s="424"/>
      <c r="F143" s="408"/>
      <c r="G143" s="359"/>
      <c r="H143" s="360"/>
      <c r="I143" s="360"/>
      <c r="J143" s="361"/>
      <c r="K143" s="360"/>
      <c r="L143" s="360"/>
      <c r="M143" s="360"/>
      <c r="N143" s="361"/>
      <c r="O143" s="342"/>
      <c r="P143" s="342"/>
      <c r="Q143" s="342"/>
      <c r="R143" s="342"/>
      <c r="S143" s="345"/>
      <c r="T143" s="345"/>
      <c r="U143" s="345"/>
      <c r="V143" s="345"/>
      <c r="W143" s="345"/>
      <c r="X143" s="345"/>
      <c r="Y143" s="511"/>
      <c r="Z143" s="511"/>
      <c r="AA143" s="511"/>
      <c r="AB143" s="511"/>
      <c r="AC143" s="511"/>
      <c r="AD143" s="348"/>
      <c r="AE143" s="348"/>
      <c r="AF143" s="348"/>
      <c r="AG143" s="348"/>
      <c r="AH143" s="348"/>
      <c r="AI143" s="368"/>
      <c r="AJ143" s="473"/>
      <c r="AK143" s="474"/>
      <c r="AL143" s="474"/>
      <c r="AM143" s="474"/>
      <c r="BE143" s="1" t="str">
        <f>IF(AG144=0,"",IF(AG144-BE141&lt;0,1,IF(AG144-BE142&gt;0,1,"")))</f>
        <v/>
      </c>
    </row>
    <row r="144" spans="2:57">
      <c r="B144" s="468">
        <v>19</v>
      </c>
      <c r="C144" s="419"/>
      <c r="D144" s="420"/>
      <c r="E144" s="420"/>
      <c r="F144" s="404"/>
      <c r="G144" s="349"/>
      <c r="H144" s="350"/>
      <c r="I144" s="350"/>
      <c r="J144" s="351"/>
      <c r="K144" s="349"/>
      <c r="L144" s="350"/>
      <c r="M144" s="350"/>
      <c r="N144" s="351"/>
      <c r="O144" s="340"/>
      <c r="P144" s="340"/>
      <c r="Q144" s="378"/>
      <c r="R144" s="404"/>
      <c r="S144" s="343"/>
      <c r="T144" s="343"/>
      <c r="U144" s="343"/>
      <c r="V144" s="343"/>
      <c r="W144" s="343"/>
      <c r="X144" s="343"/>
      <c r="Y144" s="346"/>
      <c r="Z144" s="346"/>
      <c r="AA144" s="346"/>
      <c r="AB144" s="346"/>
      <c r="AC144" s="346"/>
      <c r="AD144" s="346"/>
      <c r="AE144" s="346"/>
      <c r="AF144" s="346"/>
      <c r="AG144" s="346"/>
      <c r="AH144" s="346"/>
      <c r="AI144" s="366"/>
      <c r="AJ144" s="473" t="str">
        <f>IF(C144=0,"",IF(BE143=1,"←再入力してください",""))</f>
        <v/>
      </c>
      <c r="AK144" s="474"/>
      <c r="AL144" s="474"/>
      <c r="AM144" s="474"/>
      <c r="BE144" s="1" t="b">
        <f>IF(C147="50kg",20,IF(C147="55kg",51,IF(C147="60kg",56,IF(C147="66kg",61,IF(C147="73kg",67,IF(C147="81kg",74,IF(C147="90kg",82,IF(C147="90kg超",91))))))))</f>
        <v>0</v>
      </c>
    </row>
    <row r="145" spans="2:57">
      <c r="B145" s="468"/>
      <c r="C145" s="421"/>
      <c r="D145" s="422"/>
      <c r="E145" s="422"/>
      <c r="F145" s="406"/>
      <c r="G145" s="356"/>
      <c r="H145" s="357"/>
      <c r="I145" s="357"/>
      <c r="J145" s="358"/>
      <c r="K145" s="357"/>
      <c r="L145" s="357"/>
      <c r="M145" s="357"/>
      <c r="N145" s="358"/>
      <c r="O145" s="341"/>
      <c r="P145" s="341"/>
      <c r="Q145" s="405"/>
      <c r="R145" s="406"/>
      <c r="S145" s="344"/>
      <c r="T145" s="344"/>
      <c r="U145" s="344"/>
      <c r="V145" s="344"/>
      <c r="W145" s="344"/>
      <c r="X145" s="344"/>
      <c r="Y145" s="347"/>
      <c r="Z145" s="347"/>
      <c r="AA145" s="347"/>
      <c r="AB145" s="347"/>
      <c r="AC145" s="347"/>
      <c r="AD145" s="347"/>
      <c r="AE145" s="347"/>
      <c r="AF145" s="347"/>
      <c r="AG145" s="347"/>
      <c r="AH145" s="347"/>
      <c r="AI145" s="367"/>
      <c r="AJ145" s="473"/>
      <c r="AK145" s="474"/>
      <c r="AL145" s="474"/>
      <c r="AM145" s="474"/>
      <c r="BE145" s="1" t="b">
        <f>IF(C147="50kg",50,IF(C147="55kg",55,IF(C147="60kg",60,IF(C147="66kg",66,IF(C147="73kg",73,IF(C147="81kg",81,IF(C147="90kg",90,IF(C147="90kg超",200))))))))</f>
        <v>0</v>
      </c>
    </row>
    <row r="146" spans="2:57" ht="14.25" thickBot="1">
      <c r="B146" s="468"/>
      <c r="C146" s="423"/>
      <c r="D146" s="424"/>
      <c r="E146" s="424"/>
      <c r="F146" s="408"/>
      <c r="G146" s="359"/>
      <c r="H146" s="360"/>
      <c r="I146" s="360"/>
      <c r="J146" s="361"/>
      <c r="K146" s="360"/>
      <c r="L146" s="360"/>
      <c r="M146" s="360"/>
      <c r="N146" s="361"/>
      <c r="O146" s="342"/>
      <c r="P146" s="342"/>
      <c r="Q146" s="407"/>
      <c r="R146" s="408"/>
      <c r="S146" s="345"/>
      <c r="T146" s="345"/>
      <c r="U146" s="345"/>
      <c r="V146" s="345"/>
      <c r="W146" s="345"/>
      <c r="X146" s="345"/>
      <c r="Y146" s="348"/>
      <c r="Z146" s="348"/>
      <c r="AA146" s="348"/>
      <c r="AB146" s="348"/>
      <c r="AC146" s="348"/>
      <c r="AD146" s="348"/>
      <c r="AE146" s="348"/>
      <c r="AF146" s="348"/>
      <c r="AG146" s="348"/>
      <c r="AH146" s="348"/>
      <c r="AI146" s="368"/>
      <c r="AJ146" s="473"/>
      <c r="AK146" s="474"/>
      <c r="AL146" s="474"/>
      <c r="AM146" s="474"/>
      <c r="BE146" s="1" t="str">
        <f>IF(AG147=0,"",IF(AG147-BE144&lt;0,1,IF(AG147-BE145&gt;0,1,"")))</f>
        <v/>
      </c>
    </row>
    <row r="147" spans="2:57">
      <c r="B147" s="468">
        <v>20</v>
      </c>
      <c r="C147" s="419"/>
      <c r="D147" s="420"/>
      <c r="E147" s="420"/>
      <c r="F147" s="404"/>
      <c r="G147" s="349"/>
      <c r="H147" s="350"/>
      <c r="I147" s="350"/>
      <c r="J147" s="351"/>
      <c r="K147" s="350"/>
      <c r="L147" s="350"/>
      <c r="M147" s="350"/>
      <c r="N147" s="351"/>
      <c r="O147" s="340"/>
      <c r="P147" s="340"/>
      <c r="Q147" s="378"/>
      <c r="R147" s="404"/>
      <c r="S147" s="343"/>
      <c r="T147" s="343"/>
      <c r="U147" s="343"/>
      <c r="V147" s="343"/>
      <c r="W147" s="343"/>
      <c r="X147" s="343"/>
      <c r="Y147" s="346"/>
      <c r="Z147" s="346"/>
      <c r="AA147" s="346"/>
      <c r="AB147" s="346"/>
      <c r="AC147" s="346"/>
      <c r="AD147" s="346"/>
      <c r="AE147" s="346"/>
      <c r="AF147" s="346"/>
      <c r="AG147" s="346"/>
      <c r="AH147" s="346"/>
      <c r="AI147" s="366"/>
      <c r="AJ147" s="473" t="str">
        <f>IF(C147=0,"",IF(BE146=1,"←再入力してください",""))</f>
        <v/>
      </c>
      <c r="AK147" s="474"/>
      <c r="AL147" s="474"/>
      <c r="AM147" s="474"/>
      <c r="BE147" s="1" t="b">
        <f>IF(C150="50kg",20,IF(C150="55kg",51,IF(C150="60kg",56,IF(C150="66kg",61,IF(C150="73kg",67,IF(C150="81kg",74,IF(C150="90kg",82,IF(C150="90kg超",91))))))))</f>
        <v>0</v>
      </c>
    </row>
    <row r="148" spans="2:57">
      <c r="B148" s="468"/>
      <c r="C148" s="421"/>
      <c r="D148" s="422"/>
      <c r="E148" s="422"/>
      <c r="F148" s="406"/>
      <c r="G148" s="356"/>
      <c r="H148" s="357"/>
      <c r="I148" s="357"/>
      <c r="J148" s="358"/>
      <c r="K148" s="357"/>
      <c r="L148" s="357"/>
      <c r="M148" s="357"/>
      <c r="N148" s="358"/>
      <c r="O148" s="341"/>
      <c r="P148" s="341"/>
      <c r="Q148" s="405"/>
      <c r="R148" s="406"/>
      <c r="S148" s="344"/>
      <c r="T148" s="344"/>
      <c r="U148" s="344"/>
      <c r="V148" s="344"/>
      <c r="W148" s="344"/>
      <c r="X148" s="344"/>
      <c r="Y148" s="347"/>
      <c r="Z148" s="347"/>
      <c r="AA148" s="347"/>
      <c r="AB148" s="347"/>
      <c r="AC148" s="347"/>
      <c r="AD148" s="347"/>
      <c r="AE148" s="347"/>
      <c r="AF148" s="347"/>
      <c r="AG148" s="347"/>
      <c r="AH148" s="347"/>
      <c r="AI148" s="367"/>
      <c r="AJ148" s="473"/>
      <c r="AK148" s="474"/>
      <c r="AL148" s="474"/>
      <c r="AM148" s="474"/>
      <c r="BE148" s="1" t="b">
        <f>IF(C150="50kg",50,IF(C150="55kg",55,IF(C150="60kg",60,IF(C150="66kg",66,IF(C150="73kg",73,IF(C150="81kg",81,IF(C150="90kg",90,IF(C150="90kg超",200))))))))</f>
        <v>0</v>
      </c>
    </row>
    <row r="149" spans="2:57" ht="14.25" thickBot="1">
      <c r="B149" s="468"/>
      <c r="C149" s="423"/>
      <c r="D149" s="424"/>
      <c r="E149" s="424"/>
      <c r="F149" s="408"/>
      <c r="G149" s="359"/>
      <c r="H149" s="360"/>
      <c r="I149" s="360"/>
      <c r="J149" s="361"/>
      <c r="K149" s="360"/>
      <c r="L149" s="360"/>
      <c r="M149" s="360"/>
      <c r="N149" s="361"/>
      <c r="O149" s="342"/>
      <c r="P149" s="342"/>
      <c r="Q149" s="407"/>
      <c r="R149" s="408"/>
      <c r="S149" s="345"/>
      <c r="T149" s="345"/>
      <c r="U149" s="345"/>
      <c r="V149" s="345"/>
      <c r="W149" s="345"/>
      <c r="X149" s="345"/>
      <c r="Y149" s="348"/>
      <c r="Z149" s="348"/>
      <c r="AA149" s="348"/>
      <c r="AB149" s="348"/>
      <c r="AC149" s="348"/>
      <c r="AD149" s="348"/>
      <c r="AE149" s="348"/>
      <c r="AF149" s="348"/>
      <c r="AG149" s="348"/>
      <c r="AH149" s="348"/>
      <c r="AI149" s="368"/>
      <c r="AJ149" s="473"/>
      <c r="AK149" s="474"/>
      <c r="AL149" s="474"/>
      <c r="AM149" s="474"/>
      <c r="BE149" s="1" t="str">
        <f>IF(AG150=0,"",IF(AG150-BE147&lt;0,1,IF(AG150-BE148&gt;0,1,"")))</f>
        <v/>
      </c>
    </row>
    <row r="150" spans="2:57" ht="25.5" customHeight="1">
      <c r="B150" s="468">
        <v>21</v>
      </c>
      <c r="C150" s="419"/>
      <c r="D150" s="420"/>
      <c r="E150" s="420"/>
      <c r="F150" s="404"/>
      <c r="G150" s="349"/>
      <c r="H150" s="350"/>
      <c r="I150" s="350"/>
      <c r="J150" s="351"/>
      <c r="K150" s="350"/>
      <c r="L150" s="350"/>
      <c r="M150" s="350"/>
      <c r="N150" s="351"/>
      <c r="O150" s="340"/>
      <c r="P150" s="340"/>
      <c r="Q150" s="340"/>
      <c r="R150" s="340"/>
      <c r="S150" s="343"/>
      <c r="T150" s="343"/>
      <c r="U150" s="343"/>
      <c r="V150" s="343"/>
      <c r="W150" s="343"/>
      <c r="X150" s="343"/>
      <c r="Y150" s="509"/>
      <c r="Z150" s="509"/>
      <c r="AA150" s="509"/>
      <c r="AB150" s="509"/>
      <c r="AC150" s="509"/>
      <c r="AD150" s="346"/>
      <c r="AE150" s="346"/>
      <c r="AF150" s="346"/>
      <c r="AG150" s="346"/>
      <c r="AH150" s="346"/>
      <c r="AI150" s="366"/>
      <c r="AJ150" s="473" t="str">
        <f>IF(C150=0,"",IF(BE149=1,"←再入力してください",""))</f>
        <v/>
      </c>
      <c r="AK150" s="474"/>
      <c r="AL150" s="474"/>
      <c r="AM150" s="474"/>
    </row>
    <row r="151" spans="2:57">
      <c r="B151" s="468"/>
      <c r="C151" s="421"/>
      <c r="D151" s="422"/>
      <c r="E151" s="422"/>
      <c r="F151" s="406"/>
      <c r="G151" s="356"/>
      <c r="H151" s="357"/>
      <c r="I151" s="357"/>
      <c r="J151" s="358"/>
      <c r="K151" s="357"/>
      <c r="L151" s="357"/>
      <c r="M151" s="357"/>
      <c r="N151" s="358"/>
      <c r="O151" s="341"/>
      <c r="P151" s="341"/>
      <c r="Q151" s="341"/>
      <c r="R151" s="341"/>
      <c r="S151" s="344"/>
      <c r="T151" s="344"/>
      <c r="U151" s="344"/>
      <c r="V151" s="344"/>
      <c r="W151" s="344"/>
      <c r="X151" s="344"/>
      <c r="Y151" s="510"/>
      <c r="Z151" s="510"/>
      <c r="AA151" s="510"/>
      <c r="AB151" s="510"/>
      <c r="AC151" s="510"/>
      <c r="AD151" s="347"/>
      <c r="AE151" s="347"/>
      <c r="AF151" s="347"/>
      <c r="AG151" s="347"/>
      <c r="AH151" s="347"/>
      <c r="AI151" s="367"/>
      <c r="AJ151" s="473"/>
      <c r="AK151" s="474"/>
      <c r="AL151" s="474"/>
      <c r="AM151" s="474"/>
    </row>
    <row r="152" spans="2:57" ht="14.25" thickBot="1">
      <c r="B152" s="468"/>
      <c r="C152" s="423"/>
      <c r="D152" s="424"/>
      <c r="E152" s="424"/>
      <c r="F152" s="408"/>
      <c r="G152" s="359"/>
      <c r="H152" s="360"/>
      <c r="I152" s="360"/>
      <c r="J152" s="361"/>
      <c r="K152" s="360"/>
      <c r="L152" s="360"/>
      <c r="M152" s="360"/>
      <c r="N152" s="361"/>
      <c r="O152" s="342"/>
      <c r="P152" s="342"/>
      <c r="Q152" s="342"/>
      <c r="R152" s="342"/>
      <c r="S152" s="345"/>
      <c r="T152" s="345"/>
      <c r="U152" s="345"/>
      <c r="V152" s="345"/>
      <c r="W152" s="345"/>
      <c r="X152" s="345"/>
      <c r="Y152" s="511"/>
      <c r="Z152" s="511"/>
      <c r="AA152" s="511"/>
      <c r="AB152" s="511"/>
      <c r="AC152" s="511"/>
      <c r="AD152" s="348"/>
      <c r="AE152" s="348"/>
      <c r="AF152" s="348"/>
      <c r="AG152" s="348"/>
      <c r="AH152" s="348"/>
      <c r="AI152" s="368"/>
      <c r="AJ152" s="473"/>
      <c r="AK152" s="474"/>
      <c r="AL152" s="474"/>
      <c r="AM152" s="474"/>
    </row>
    <row r="153" spans="2:57">
      <c r="AB153" s="1" t="s">
        <v>117</v>
      </c>
    </row>
    <row r="155" spans="2:57" ht="18" thickBot="1">
      <c r="C155" s="397" t="s">
        <v>149</v>
      </c>
      <c r="D155" s="398"/>
      <c r="E155" s="398"/>
      <c r="F155" s="398"/>
      <c r="G155" s="398"/>
      <c r="H155" s="398"/>
      <c r="I155" s="398"/>
      <c r="J155" s="398"/>
      <c r="K155" s="418"/>
      <c r="L155" s="418"/>
      <c r="M155" s="418"/>
      <c r="N155" s="133"/>
      <c r="O155" s="133"/>
      <c r="P155" s="133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</row>
    <row r="156" spans="2:57">
      <c r="C156" s="244" t="s">
        <v>140</v>
      </c>
      <c r="D156" s="245"/>
      <c r="E156" s="245"/>
      <c r="F156" s="246"/>
      <c r="G156" s="288" t="s">
        <v>66</v>
      </c>
      <c r="H156" s="289"/>
      <c r="I156" s="289"/>
      <c r="J156" s="289"/>
      <c r="K156" s="289"/>
      <c r="L156" s="289"/>
      <c r="M156" s="289"/>
      <c r="N156" s="290"/>
      <c r="O156" s="325" t="s">
        <v>67</v>
      </c>
      <c r="P156" s="325"/>
      <c r="Q156" s="325" t="s">
        <v>68</v>
      </c>
      <c r="R156" s="325"/>
      <c r="S156" s="325" t="s">
        <v>69</v>
      </c>
      <c r="T156" s="325"/>
      <c r="U156" s="325"/>
      <c r="V156" s="325"/>
      <c r="W156" s="325"/>
      <c r="X156" s="325"/>
      <c r="Y156" s="399" t="s">
        <v>70</v>
      </c>
      <c r="Z156" s="325"/>
      <c r="AA156" s="325"/>
      <c r="AB156" s="325"/>
      <c r="AC156" s="325"/>
      <c r="AD156" s="266" t="s">
        <v>71</v>
      </c>
      <c r="AE156" s="266"/>
      <c r="AF156" s="266"/>
      <c r="AG156" s="266" t="s">
        <v>72</v>
      </c>
      <c r="AH156" s="266"/>
      <c r="AI156" s="267"/>
      <c r="BE156" s="1" t="b">
        <f>IF(C159="40kg",10,IF(C159="44kg",41,IF(C159="48kg",45,IF(C159="52kg",49,IF(C159="57kg",53,IF(C159="63kg",58,IF(C159="70kg",64,IF(C159="70kg超",71))))))))</f>
        <v>0</v>
      </c>
    </row>
    <row r="157" spans="2:57">
      <c r="C157" s="247"/>
      <c r="D157" s="248"/>
      <c r="E157" s="248"/>
      <c r="F157" s="249"/>
      <c r="G157" s="291" t="s">
        <v>73</v>
      </c>
      <c r="H157" s="292"/>
      <c r="I157" s="292"/>
      <c r="J157" s="293"/>
      <c r="K157" s="248" t="s">
        <v>74</v>
      </c>
      <c r="L157" s="248"/>
      <c r="M157" s="248"/>
      <c r="N157" s="249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  <c r="AA157" s="326"/>
      <c r="AB157" s="326"/>
      <c r="AC157" s="326"/>
      <c r="AD157" s="400"/>
      <c r="AE157" s="400"/>
      <c r="AF157" s="400"/>
      <c r="AG157" s="400"/>
      <c r="AH157" s="400"/>
      <c r="AI157" s="402"/>
      <c r="BE157" s="1" t="b">
        <f>IF(C159="40kg",40,IF(C159="44kg",44,IF(C159="48kg",48,IF(C159="52kg",52,IF(C159="57kg",57,IF(C159="63kg",63,IF(C159="70kg",70,IF(C159="70kg超",200))))))))</f>
        <v>0</v>
      </c>
    </row>
    <row r="158" spans="2:57" ht="14.25" thickBot="1">
      <c r="C158" s="250"/>
      <c r="D158" s="251"/>
      <c r="E158" s="251"/>
      <c r="F158" s="252"/>
      <c r="G158" s="271"/>
      <c r="H158" s="251"/>
      <c r="I158" s="251"/>
      <c r="J158" s="252"/>
      <c r="K158" s="251"/>
      <c r="L158" s="251"/>
      <c r="M158" s="251"/>
      <c r="N158" s="252"/>
      <c r="O158" s="390"/>
      <c r="P158" s="390"/>
      <c r="Q158" s="390"/>
      <c r="R158" s="390"/>
      <c r="S158" s="390"/>
      <c r="T158" s="390"/>
      <c r="U158" s="390"/>
      <c r="V158" s="390"/>
      <c r="W158" s="390"/>
      <c r="X158" s="390"/>
      <c r="Y158" s="390"/>
      <c r="Z158" s="390"/>
      <c r="AA158" s="390"/>
      <c r="AB158" s="390"/>
      <c r="AC158" s="390"/>
      <c r="AD158" s="401"/>
      <c r="AE158" s="401"/>
      <c r="AF158" s="401"/>
      <c r="AG158" s="401"/>
      <c r="AH158" s="401"/>
      <c r="AI158" s="403"/>
      <c r="BE158" s="1" t="str">
        <f>IF(AG159=0,"",IF(AG159-BE156&lt;0,1,IF(AG159-BE157&gt;0,1,"")))</f>
        <v/>
      </c>
    </row>
    <row r="159" spans="2:57">
      <c r="B159" s="303">
        <v>1</v>
      </c>
      <c r="C159" s="419"/>
      <c r="D159" s="420"/>
      <c r="E159" s="420"/>
      <c r="F159" s="404"/>
      <c r="G159" s="349"/>
      <c r="H159" s="350"/>
      <c r="I159" s="350"/>
      <c r="J159" s="351"/>
      <c r="K159" s="349"/>
      <c r="L159" s="350"/>
      <c r="M159" s="350"/>
      <c r="N159" s="351"/>
      <c r="O159" s="340"/>
      <c r="P159" s="340"/>
      <c r="Q159" s="378"/>
      <c r="R159" s="404"/>
      <c r="S159" s="343"/>
      <c r="T159" s="343"/>
      <c r="U159" s="343"/>
      <c r="V159" s="343"/>
      <c r="W159" s="343"/>
      <c r="X159" s="343"/>
      <c r="Y159" s="346"/>
      <c r="Z159" s="346"/>
      <c r="AA159" s="346"/>
      <c r="AB159" s="346"/>
      <c r="AC159" s="346"/>
      <c r="AD159" s="346"/>
      <c r="AE159" s="346"/>
      <c r="AF159" s="346"/>
      <c r="AG159" s="346"/>
      <c r="AH159" s="346"/>
      <c r="AI159" s="366"/>
      <c r="AJ159" s="473" t="str">
        <f>IF(C159=0,"",IF(BE158=1,"←再入力してください",""))</f>
        <v/>
      </c>
      <c r="AK159" s="474"/>
      <c r="AL159" s="474"/>
      <c r="AM159" s="474"/>
      <c r="BE159" s="1" t="b">
        <f>IF(C162="40kg",10,IF(C162="44kg",41,IF(C162="48kg",45,IF(C162="52kg",49,IF(C162="57kg",53,IF(C162="63kg",58,IF(C162="70kg",64,IF(C162="70kg超",71))))))))</f>
        <v>0</v>
      </c>
    </row>
    <row r="160" spans="2:57">
      <c r="B160" s="303"/>
      <c r="C160" s="421"/>
      <c r="D160" s="422"/>
      <c r="E160" s="422"/>
      <c r="F160" s="406"/>
      <c r="G160" s="356"/>
      <c r="H160" s="357"/>
      <c r="I160" s="357"/>
      <c r="J160" s="358"/>
      <c r="K160" s="357"/>
      <c r="L160" s="357"/>
      <c r="M160" s="357"/>
      <c r="N160" s="358"/>
      <c r="O160" s="341"/>
      <c r="P160" s="341"/>
      <c r="Q160" s="405"/>
      <c r="R160" s="406"/>
      <c r="S160" s="344"/>
      <c r="T160" s="344"/>
      <c r="U160" s="344"/>
      <c r="V160" s="344"/>
      <c r="W160" s="344"/>
      <c r="X160" s="344"/>
      <c r="Y160" s="347"/>
      <c r="Z160" s="347"/>
      <c r="AA160" s="347"/>
      <c r="AB160" s="347"/>
      <c r="AC160" s="347"/>
      <c r="AD160" s="347"/>
      <c r="AE160" s="347"/>
      <c r="AF160" s="347"/>
      <c r="AG160" s="347"/>
      <c r="AH160" s="347"/>
      <c r="AI160" s="367"/>
      <c r="AJ160" s="473"/>
      <c r="AK160" s="474"/>
      <c r="AL160" s="474"/>
      <c r="AM160" s="474"/>
      <c r="BE160" s="1" t="b">
        <f>IF(C162="40kg",40,IF(C162="44kg",44,IF(C162="48kg",48,IF(C162="52kg",52,IF(C162="57kg",57,IF(C162="63kg",63,IF(C162="70kg",70,IF(C162="70kg超",200))))))))</f>
        <v>0</v>
      </c>
    </row>
    <row r="161" spans="2:57" ht="14.25" thickBot="1">
      <c r="B161" s="303"/>
      <c r="C161" s="423"/>
      <c r="D161" s="424"/>
      <c r="E161" s="424"/>
      <c r="F161" s="408"/>
      <c r="G161" s="359"/>
      <c r="H161" s="360"/>
      <c r="I161" s="360"/>
      <c r="J161" s="361"/>
      <c r="K161" s="360"/>
      <c r="L161" s="360"/>
      <c r="M161" s="360"/>
      <c r="N161" s="361"/>
      <c r="O161" s="342"/>
      <c r="P161" s="342"/>
      <c r="Q161" s="407"/>
      <c r="R161" s="408"/>
      <c r="S161" s="345"/>
      <c r="T161" s="345"/>
      <c r="U161" s="345"/>
      <c r="V161" s="345"/>
      <c r="W161" s="345"/>
      <c r="X161" s="345"/>
      <c r="Y161" s="348"/>
      <c r="Z161" s="348"/>
      <c r="AA161" s="348"/>
      <c r="AB161" s="348"/>
      <c r="AC161" s="348"/>
      <c r="AD161" s="348"/>
      <c r="AE161" s="348"/>
      <c r="AF161" s="348"/>
      <c r="AG161" s="348"/>
      <c r="AH161" s="348"/>
      <c r="AI161" s="368"/>
      <c r="AJ161" s="473"/>
      <c r="AK161" s="474"/>
      <c r="AL161" s="474"/>
      <c r="AM161" s="474"/>
      <c r="BE161" s="1" t="str">
        <f>IF(AG162=0,"",IF(AG162-BE159&lt;0,1,IF(AG162-BE160&gt;0,1,"")))</f>
        <v/>
      </c>
    </row>
    <row r="162" spans="2:57">
      <c r="B162" s="303">
        <v>2</v>
      </c>
      <c r="C162" s="419"/>
      <c r="D162" s="420"/>
      <c r="E162" s="420"/>
      <c r="F162" s="404"/>
      <c r="G162" s="349"/>
      <c r="H162" s="350"/>
      <c r="I162" s="350"/>
      <c r="J162" s="351"/>
      <c r="K162" s="350"/>
      <c r="L162" s="350"/>
      <c r="M162" s="350"/>
      <c r="N162" s="351"/>
      <c r="O162" s="340"/>
      <c r="P162" s="340"/>
      <c r="Q162" s="378"/>
      <c r="R162" s="404"/>
      <c r="S162" s="343"/>
      <c r="T162" s="343"/>
      <c r="U162" s="343"/>
      <c r="V162" s="343"/>
      <c r="W162" s="343"/>
      <c r="X162" s="343"/>
      <c r="Y162" s="346"/>
      <c r="Z162" s="346"/>
      <c r="AA162" s="346"/>
      <c r="AB162" s="346"/>
      <c r="AC162" s="346"/>
      <c r="AD162" s="346"/>
      <c r="AE162" s="346"/>
      <c r="AF162" s="346"/>
      <c r="AG162" s="346"/>
      <c r="AH162" s="346"/>
      <c r="AI162" s="366"/>
      <c r="AJ162" s="473" t="str">
        <f>IF(C162=0,"",IF(BE161=1,"←再入力してください",""))</f>
        <v/>
      </c>
      <c r="AK162" s="474"/>
      <c r="AL162" s="474"/>
      <c r="AM162" s="474"/>
      <c r="BE162" s="1" t="b">
        <f>IF(C165="40kg",10,IF(C165="44kg",41,IF(C165="48kg",45,IF(C165="52kg",49,IF(C165="57kg",53,IF(C165="63kg",58,IF(C165="70kg",64,IF(C165="70kg超",71))))))))</f>
        <v>0</v>
      </c>
    </row>
    <row r="163" spans="2:57">
      <c r="B163" s="303"/>
      <c r="C163" s="421"/>
      <c r="D163" s="422"/>
      <c r="E163" s="422"/>
      <c r="F163" s="406"/>
      <c r="G163" s="356"/>
      <c r="H163" s="357"/>
      <c r="I163" s="357"/>
      <c r="J163" s="358"/>
      <c r="K163" s="357"/>
      <c r="L163" s="357"/>
      <c r="M163" s="357"/>
      <c r="N163" s="358"/>
      <c r="O163" s="341"/>
      <c r="P163" s="341"/>
      <c r="Q163" s="405"/>
      <c r="R163" s="406"/>
      <c r="S163" s="344"/>
      <c r="T163" s="344"/>
      <c r="U163" s="344"/>
      <c r="V163" s="344"/>
      <c r="W163" s="344"/>
      <c r="X163" s="344"/>
      <c r="Y163" s="347"/>
      <c r="Z163" s="347"/>
      <c r="AA163" s="347"/>
      <c r="AB163" s="347"/>
      <c r="AC163" s="347"/>
      <c r="AD163" s="347"/>
      <c r="AE163" s="347"/>
      <c r="AF163" s="347"/>
      <c r="AG163" s="347"/>
      <c r="AH163" s="347"/>
      <c r="AI163" s="367"/>
      <c r="AJ163" s="473"/>
      <c r="AK163" s="474"/>
      <c r="AL163" s="474"/>
      <c r="AM163" s="474"/>
      <c r="BE163" s="1" t="b">
        <f>IF(C165="40kg",40,IF(C165="44kg",44,IF(C165="48kg",48,IF(C165="52kg",52,IF(C165="57kg",57,IF(C165="63kg",63,IF(C165="70kg",70,IF(C165="70kg超",200))))))))</f>
        <v>0</v>
      </c>
    </row>
    <row r="164" spans="2:57" ht="14.25" thickBot="1">
      <c r="B164" s="303"/>
      <c r="C164" s="423"/>
      <c r="D164" s="424"/>
      <c r="E164" s="424"/>
      <c r="F164" s="408"/>
      <c r="G164" s="359"/>
      <c r="H164" s="360"/>
      <c r="I164" s="360"/>
      <c r="J164" s="361"/>
      <c r="K164" s="360"/>
      <c r="L164" s="360"/>
      <c r="M164" s="360"/>
      <c r="N164" s="361"/>
      <c r="O164" s="342"/>
      <c r="P164" s="342"/>
      <c r="Q164" s="407"/>
      <c r="R164" s="408"/>
      <c r="S164" s="345"/>
      <c r="T164" s="345"/>
      <c r="U164" s="345"/>
      <c r="V164" s="345"/>
      <c r="W164" s="345"/>
      <c r="X164" s="345"/>
      <c r="Y164" s="348"/>
      <c r="Z164" s="348"/>
      <c r="AA164" s="348"/>
      <c r="AB164" s="348"/>
      <c r="AC164" s="348"/>
      <c r="AD164" s="348"/>
      <c r="AE164" s="348"/>
      <c r="AF164" s="348"/>
      <c r="AG164" s="348"/>
      <c r="AH164" s="348"/>
      <c r="AI164" s="368"/>
      <c r="AJ164" s="473"/>
      <c r="AK164" s="474"/>
      <c r="AL164" s="474"/>
      <c r="AM164" s="474"/>
      <c r="BE164" s="1" t="str">
        <f>IF(AG165=0,"",IF(AG165-BE162&lt;0,1,IF(AG165-BE163&gt;0,1,"")))</f>
        <v/>
      </c>
    </row>
    <row r="165" spans="2:57">
      <c r="B165" s="303">
        <v>3</v>
      </c>
      <c r="C165" s="419"/>
      <c r="D165" s="420"/>
      <c r="E165" s="420"/>
      <c r="F165" s="404"/>
      <c r="G165" s="349"/>
      <c r="H165" s="350"/>
      <c r="I165" s="350"/>
      <c r="J165" s="351"/>
      <c r="K165" s="349"/>
      <c r="L165" s="350"/>
      <c r="M165" s="350"/>
      <c r="N165" s="351"/>
      <c r="O165" s="340"/>
      <c r="P165" s="340"/>
      <c r="Q165" s="340"/>
      <c r="R165" s="340"/>
      <c r="S165" s="343"/>
      <c r="T165" s="343"/>
      <c r="U165" s="343"/>
      <c r="V165" s="343"/>
      <c r="W165" s="343"/>
      <c r="X165" s="343"/>
      <c r="Y165" s="509"/>
      <c r="Z165" s="509"/>
      <c r="AA165" s="509"/>
      <c r="AB165" s="509"/>
      <c r="AC165" s="509"/>
      <c r="AD165" s="346"/>
      <c r="AE165" s="346"/>
      <c r="AF165" s="346"/>
      <c r="AG165" s="346"/>
      <c r="AH165" s="346"/>
      <c r="AI165" s="366"/>
      <c r="AJ165" s="473" t="str">
        <f>IF(C165=0,"",IF(BE164=1,"←再入力してください",""))</f>
        <v/>
      </c>
      <c r="AK165" s="474"/>
      <c r="AL165" s="474"/>
      <c r="AM165" s="474"/>
      <c r="BE165" s="1" t="b">
        <f>IF(C168="40kg",10,IF(C168="44kg",41,IF(C168="48kg",45,IF(C168="52kg",49,IF(C168="57kg",53,IF(C168="63kg",58,IF(C168="70kg",64,IF(C168="70kg超",71))))))))</f>
        <v>0</v>
      </c>
    </row>
    <row r="166" spans="2:57">
      <c r="B166" s="303"/>
      <c r="C166" s="421"/>
      <c r="D166" s="422"/>
      <c r="E166" s="422"/>
      <c r="F166" s="406"/>
      <c r="G166" s="356"/>
      <c r="H166" s="357"/>
      <c r="I166" s="357"/>
      <c r="J166" s="358"/>
      <c r="K166" s="357"/>
      <c r="L166" s="357"/>
      <c r="M166" s="357"/>
      <c r="N166" s="358"/>
      <c r="O166" s="341"/>
      <c r="P166" s="341"/>
      <c r="Q166" s="341"/>
      <c r="R166" s="341"/>
      <c r="S166" s="344"/>
      <c r="T166" s="344"/>
      <c r="U166" s="344"/>
      <c r="V166" s="344"/>
      <c r="W166" s="344"/>
      <c r="X166" s="344"/>
      <c r="Y166" s="510"/>
      <c r="Z166" s="510"/>
      <c r="AA166" s="510"/>
      <c r="AB166" s="510"/>
      <c r="AC166" s="510"/>
      <c r="AD166" s="347"/>
      <c r="AE166" s="347"/>
      <c r="AF166" s="347"/>
      <c r="AG166" s="347"/>
      <c r="AH166" s="347"/>
      <c r="AI166" s="367"/>
      <c r="AJ166" s="473"/>
      <c r="AK166" s="474"/>
      <c r="AL166" s="474"/>
      <c r="AM166" s="474"/>
      <c r="BE166" s="1" t="b">
        <f>IF(C168="40kg",40,IF(C168="44kg",44,IF(C168="48kg",48,IF(C168="52kg",52,IF(C168="57kg",57,IF(C168="63kg",63,IF(C168="70kg",70,IF(C168="70kg超",200))))))))</f>
        <v>0</v>
      </c>
    </row>
    <row r="167" spans="2:57" ht="14.25" thickBot="1">
      <c r="B167" s="303"/>
      <c r="C167" s="423"/>
      <c r="D167" s="424"/>
      <c r="E167" s="424"/>
      <c r="F167" s="408"/>
      <c r="G167" s="359"/>
      <c r="H167" s="360"/>
      <c r="I167" s="360"/>
      <c r="J167" s="361"/>
      <c r="K167" s="360"/>
      <c r="L167" s="360"/>
      <c r="M167" s="360"/>
      <c r="N167" s="361"/>
      <c r="O167" s="342"/>
      <c r="P167" s="342"/>
      <c r="Q167" s="342"/>
      <c r="R167" s="342"/>
      <c r="S167" s="345"/>
      <c r="T167" s="345"/>
      <c r="U167" s="345"/>
      <c r="V167" s="345"/>
      <c r="W167" s="345"/>
      <c r="X167" s="345"/>
      <c r="Y167" s="511"/>
      <c r="Z167" s="511"/>
      <c r="AA167" s="511"/>
      <c r="AB167" s="511"/>
      <c r="AC167" s="511"/>
      <c r="AD167" s="348"/>
      <c r="AE167" s="348"/>
      <c r="AF167" s="348"/>
      <c r="AG167" s="348"/>
      <c r="AH167" s="348"/>
      <c r="AI167" s="368"/>
      <c r="AJ167" s="473"/>
      <c r="AK167" s="474"/>
      <c r="AL167" s="474"/>
      <c r="AM167" s="474"/>
      <c r="BE167" s="1" t="str">
        <f>IF(AG168=0,"",IF(AG168-BE165&lt;0,1,IF(AG168-BE166&gt;0,1,"")))</f>
        <v/>
      </c>
    </row>
    <row r="168" spans="2:57">
      <c r="B168" s="303">
        <v>4</v>
      </c>
      <c r="C168" s="419"/>
      <c r="D168" s="420"/>
      <c r="E168" s="420"/>
      <c r="F168" s="404"/>
      <c r="G168" s="349"/>
      <c r="H168" s="350"/>
      <c r="I168" s="350"/>
      <c r="J168" s="351"/>
      <c r="K168" s="350"/>
      <c r="L168" s="350"/>
      <c r="M168" s="350"/>
      <c r="N168" s="351"/>
      <c r="O168" s="340"/>
      <c r="P168" s="340"/>
      <c r="Q168" s="378"/>
      <c r="R168" s="404"/>
      <c r="S168" s="343"/>
      <c r="T168" s="343"/>
      <c r="U168" s="343"/>
      <c r="V168" s="343"/>
      <c r="W168" s="343"/>
      <c r="X168" s="343"/>
      <c r="Y168" s="346"/>
      <c r="Z168" s="346"/>
      <c r="AA168" s="346"/>
      <c r="AB168" s="346"/>
      <c r="AC168" s="346"/>
      <c r="AD168" s="346"/>
      <c r="AE168" s="346"/>
      <c r="AF168" s="346"/>
      <c r="AG168" s="346"/>
      <c r="AH168" s="346"/>
      <c r="AI168" s="366"/>
      <c r="AJ168" s="473" t="str">
        <f>IF(C168=0,"",IF(BE167=1,"←再入力してください",""))</f>
        <v/>
      </c>
      <c r="AK168" s="474"/>
      <c r="AL168" s="474"/>
      <c r="AM168" s="474"/>
      <c r="BE168" s="1" t="b">
        <f>IF(C171="40kg",10,IF(C171="44kg",41,IF(C171="48kg",45,IF(C171="52kg",49,IF(C171="57kg",53,IF(C171="63kg",58,IF(C171="70kg",64,IF(C171="70kg超",71))))))))</f>
        <v>0</v>
      </c>
    </row>
    <row r="169" spans="2:57">
      <c r="B169" s="303"/>
      <c r="C169" s="421"/>
      <c r="D169" s="422"/>
      <c r="E169" s="422"/>
      <c r="F169" s="406"/>
      <c r="G169" s="356"/>
      <c r="H169" s="357"/>
      <c r="I169" s="357"/>
      <c r="J169" s="358"/>
      <c r="K169" s="357"/>
      <c r="L169" s="357"/>
      <c r="M169" s="357"/>
      <c r="N169" s="358"/>
      <c r="O169" s="341"/>
      <c r="P169" s="341"/>
      <c r="Q169" s="405"/>
      <c r="R169" s="406"/>
      <c r="S169" s="344"/>
      <c r="T169" s="344"/>
      <c r="U169" s="344"/>
      <c r="V169" s="344"/>
      <c r="W169" s="344"/>
      <c r="X169" s="344"/>
      <c r="Y169" s="347"/>
      <c r="Z169" s="347"/>
      <c r="AA169" s="347"/>
      <c r="AB169" s="347"/>
      <c r="AC169" s="347"/>
      <c r="AD169" s="347"/>
      <c r="AE169" s="347"/>
      <c r="AF169" s="347"/>
      <c r="AG169" s="347"/>
      <c r="AH169" s="347"/>
      <c r="AI169" s="367"/>
      <c r="AJ169" s="473"/>
      <c r="AK169" s="474"/>
      <c r="AL169" s="474"/>
      <c r="AM169" s="474"/>
      <c r="BE169" s="1" t="b">
        <f>IF(C171="40kg",40,IF(C171="44kg",44,IF(C171="48kg",48,IF(C171="52kg",52,IF(C171="57kg",57,IF(C171="63kg",63,IF(C171="70kg",70,IF(C171="70kg超",200))))))))</f>
        <v>0</v>
      </c>
    </row>
    <row r="170" spans="2:57" ht="14.25" thickBot="1">
      <c r="B170" s="303"/>
      <c r="C170" s="423"/>
      <c r="D170" s="424"/>
      <c r="E170" s="424"/>
      <c r="F170" s="408"/>
      <c r="G170" s="359"/>
      <c r="H170" s="360"/>
      <c r="I170" s="360"/>
      <c r="J170" s="361"/>
      <c r="K170" s="360"/>
      <c r="L170" s="360"/>
      <c r="M170" s="360"/>
      <c r="N170" s="361"/>
      <c r="O170" s="342"/>
      <c r="P170" s="342"/>
      <c r="Q170" s="407"/>
      <c r="R170" s="408"/>
      <c r="S170" s="345"/>
      <c r="T170" s="345"/>
      <c r="U170" s="345"/>
      <c r="V170" s="345"/>
      <c r="W170" s="345"/>
      <c r="X170" s="345"/>
      <c r="Y170" s="348"/>
      <c r="Z170" s="348"/>
      <c r="AA170" s="348"/>
      <c r="AB170" s="348"/>
      <c r="AC170" s="348"/>
      <c r="AD170" s="348"/>
      <c r="AE170" s="348"/>
      <c r="AF170" s="348"/>
      <c r="AG170" s="348"/>
      <c r="AH170" s="348"/>
      <c r="AI170" s="368"/>
      <c r="AJ170" s="473"/>
      <c r="AK170" s="474"/>
      <c r="AL170" s="474"/>
      <c r="AM170" s="474"/>
      <c r="BE170" s="1" t="str">
        <f>IF(AG171=0,"",IF(AG171-BE168&lt;0,1,IF(AG171-BE169&gt;0,1,"")))</f>
        <v/>
      </c>
    </row>
    <row r="171" spans="2:57">
      <c r="B171" s="303">
        <v>5</v>
      </c>
      <c r="C171" s="419"/>
      <c r="D171" s="420"/>
      <c r="E171" s="420"/>
      <c r="F171" s="404"/>
      <c r="G171" s="349"/>
      <c r="H171" s="350"/>
      <c r="I171" s="350"/>
      <c r="J171" s="351"/>
      <c r="K171" s="349"/>
      <c r="L171" s="350"/>
      <c r="M171" s="350"/>
      <c r="N171" s="351"/>
      <c r="O171" s="340"/>
      <c r="P171" s="340"/>
      <c r="Q171" s="378"/>
      <c r="R171" s="404"/>
      <c r="S171" s="343"/>
      <c r="T171" s="343"/>
      <c r="U171" s="343"/>
      <c r="V171" s="343"/>
      <c r="W171" s="343"/>
      <c r="X171" s="343"/>
      <c r="Y171" s="346"/>
      <c r="Z171" s="346"/>
      <c r="AA171" s="346"/>
      <c r="AB171" s="346"/>
      <c r="AC171" s="346"/>
      <c r="AD171" s="346"/>
      <c r="AE171" s="346"/>
      <c r="AF171" s="346"/>
      <c r="AG171" s="346"/>
      <c r="AH171" s="346"/>
      <c r="AI171" s="366"/>
      <c r="AJ171" s="473" t="str">
        <f>IF(C171=0,"",IF(BE170=1,"←再入力してください",""))</f>
        <v/>
      </c>
      <c r="AK171" s="474"/>
      <c r="AL171" s="474"/>
      <c r="AM171" s="474"/>
      <c r="BE171" s="1" t="b">
        <f>IF(C174="40kg",10,IF(C174="44kg",41,IF(C174="48kg",45,IF(C174="52kg",49,IF(C174="57kg",53,IF(C174="63kg",58,IF(C174="70kg",64,IF(C174="70kg超",71))))))))</f>
        <v>0</v>
      </c>
    </row>
    <row r="172" spans="2:57">
      <c r="B172" s="303"/>
      <c r="C172" s="421"/>
      <c r="D172" s="422"/>
      <c r="E172" s="422"/>
      <c r="F172" s="406"/>
      <c r="G172" s="356"/>
      <c r="H172" s="357"/>
      <c r="I172" s="357"/>
      <c r="J172" s="358"/>
      <c r="K172" s="357"/>
      <c r="L172" s="357"/>
      <c r="M172" s="357"/>
      <c r="N172" s="358"/>
      <c r="O172" s="341"/>
      <c r="P172" s="341"/>
      <c r="Q172" s="405"/>
      <c r="R172" s="406"/>
      <c r="S172" s="344"/>
      <c r="T172" s="344"/>
      <c r="U172" s="344"/>
      <c r="V172" s="344"/>
      <c r="W172" s="344"/>
      <c r="X172" s="344"/>
      <c r="Y172" s="347"/>
      <c r="Z172" s="347"/>
      <c r="AA172" s="347"/>
      <c r="AB172" s="347"/>
      <c r="AC172" s="347"/>
      <c r="AD172" s="347"/>
      <c r="AE172" s="347"/>
      <c r="AF172" s="347"/>
      <c r="AG172" s="347"/>
      <c r="AH172" s="347"/>
      <c r="AI172" s="367"/>
      <c r="AJ172" s="473"/>
      <c r="AK172" s="474"/>
      <c r="AL172" s="474"/>
      <c r="AM172" s="474"/>
      <c r="BE172" s="1" t="b">
        <f>IF(C174="40kg",40,IF(C174="44kg",44,IF(C174="48kg",48,IF(C174="52kg",52,IF(C174="57kg",57,IF(C174="63kg",63,IF(C174="70kg",70,IF(C174="70kg超",200))))))))</f>
        <v>0</v>
      </c>
    </row>
    <row r="173" spans="2:57" ht="14.25" thickBot="1">
      <c r="B173" s="303"/>
      <c r="C173" s="423"/>
      <c r="D173" s="424"/>
      <c r="E173" s="424"/>
      <c r="F173" s="408"/>
      <c r="G173" s="359"/>
      <c r="H173" s="360"/>
      <c r="I173" s="360"/>
      <c r="J173" s="361"/>
      <c r="K173" s="360"/>
      <c r="L173" s="360"/>
      <c r="M173" s="360"/>
      <c r="N173" s="361"/>
      <c r="O173" s="342"/>
      <c r="P173" s="342"/>
      <c r="Q173" s="407"/>
      <c r="R173" s="408"/>
      <c r="S173" s="345"/>
      <c r="T173" s="345"/>
      <c r="U173" s="345"/>
      <c r="V173" s="345"/>
      <c r="W173" s="345"/>
      <c r="X173" s="345"/>
      <c r="Y173" s="348"/>
      <c r="Z173" s="348"/>
      <c r="AA173" s="348"/>
      <c r="AB173" s="348"/>
      <c r="AC173" s="348"/>
      <c r="AD173" s="348"/>
      <c r="AE173" s="348"/>
      <c r="AF173" s="348"/>
      <c r="AG173" s="348"/>
      <c r="AH173" s="348"/>
      <c r="AI173" s="368"/>
      <c r="AJ173" s="473"/>
      <c r="AK173" s="474"/>
      <c r="AL173" s="474"/>
      <c r="AM173" s="474"/>
      <c r="BE173" s="1" t="str">
        <f>IF(AG174=0,"",IF(AG174-BE171&lt;0,1,IF(AG174-BE172&gt;0,1,"")))</f>
        <v/>
      </c>
    </row>
    <row r="174" spans="2:57">
      <c r="B174" s="303">
        <v>6</v>
      </c>
      <c r="C174" s="419"/>
      <c r="D174" s="420"/>
      <c r="E174" s="420"/>
      <c r="F174" s="404"/>
      <c r="G174" s="349"/>
      <c r="H174" s="350"/>
      <c r="I174" s="350"/>
      <c r="J174" s="351"/>
      <c r="K174" s="350"/>
      <c r="L174" s="350"/>
      <c r="M174" s="350"/>
      <c r="N174" s="351"/>
      <c r="O174" s="340"/>
      <c r="P174" s="340"/>
      <c r="Q174" s="340"/>
      <c r="R174" s="340"/>
      <c r="S174" s="343"/>
      <c r="T174" s="343"/>
      <c r="U174" s="343"/>
      <c r="V174" s="343"/>
      <c r="W174" s="343"/>
      <c r="X174" s="343"/>
      <c r="Y174" s="509"/>
      <c r="Z174" s="509"/>
      <c r="AA174" s="509"/>
      <c r="AB174" s="509"/>
      <c r="AC174" s="509"/>
      <c r="AD174" s="346"/>
      <c r="AE174" s="346"/>
      <c r="AF174" s="346"/>
      <c r="AG174" s="346"/>
      <c r="AH174" s="346"/>
      <c r="AI174" s="366"/>
      <c r="AJ174" s="473" t="str">
        <f>IF(C174=0,"",IF(BE173=1,"←再入力してください",""))</f>
        <v/>
      </c>
      <c r="AK174" s="474"/>
      <c r="AL174" s="474"/>
      <c r="AM174" s="474"/>
      <c r="BE174" s="1" t="b">
        <f>IF(C177="40kg",10,IF(C177="44kg",41,IF(C177="48kg",45,IF(C177="52kg",49,IF(C177="57kg",53,IF(C177="63kg",58,IF(C177="70kg",64,IF(C177="70kg超",71))))))))</f>
        <v>0</v>
      </c>
    </row>
    <row r="175" spans="2:57">
      <c r="B175" s="303"/>
      <c r="C175" s="421"/>
      <c r="D175" s="422"/>
      <c r="E175" s="422"/>
      <c r="F175" s="406"/>
      <c r="G175" s="356"/>
      <c r="H175" s="357"/>
      <c r="I175" s="357"/>
      <c r="J175" s="358"/>
      <c r="K175" s="357"/>
      <c r="L175" s="357"/>
      <c r="M175" s="357"/>
      <c r="N175" s="358"/>
      <c r="O175" s="341"/>
      <c r="P175" s="341"/>
      <c r="Q175" s="341"/>
      <c r="R175" s="341"/>
      <c r="S175" s="344"/>
      <c r="T175" s="344"/>
      <c r="U175" s="344"/>
      <c r="V175" s="344"/>
      <c r="W175" s="344"/>
      <c r="X175" s="344"/>
      <c r="Y175" s="510"/>
      <c r="Z175" s="510"/>
      <c r="AA175" s="510"/>
      <c r="AB175" s="510"/>
      <c r="AC175" s="510"/>
      <c r="AD175" s="347"/>
      <c r="AE175" s="347"/>
      <c r="AF175" s="347"/>
      <c r="AG175" s="347"/>
      <c r="AH175" s="347"/>
      <c r="AI175" s="367"/>
      <c r="AJ175" s="473"/>
      <c r="AK175" s="474"/>
      <c r="AL175" s="474"/>
      <c r="AM175" s="474"/>
      <c r="BE175" s="1" t="b">
        <f>IF(C177="40kg",40,IF(C177="44kg",44,IF(C177="48kg",48,IF(C177="52kg",52,IF(C177="57kg",57,IF(C177="63kg",63,IF(C177="70kg",70,IF(C177="70kg超",200))))))))</f>
        <v>0</v>
      </c>
    </row>
    <row r="176" spans="2:57" ht="14.25" thickBot="1">
      <c r="B176" s="303"/>
      <c r="C176" s="423"/>
      <c r="D176" s="424"/>
      <c r="E176" s="424"/>
      <c r="F176" s="408"/>
      <c r="G176" s="359"/>
      <c r="H176" s="360"/>
      <c r="I176" s="360"/>
      <c r="J176" s="361"/>
      <c r="K176" s="360"/>
      <c r="L176" s="360"/>
      <c r="M176" s="360"/>
      <c r="N176" s="361"/>
      <c r="O176" s="342"/>
      <c r="P176" s="342"/>
      <c r="Q176" s="342"/>
      <c r="R176" s="342"/>
      <c r="S176" s="345"/>
      <c r="T176" s="345"/>
      <c r="U176" s="345"/>
      <c r="V176" s="345"/>
      <c r="W176" s="345"/>
      <c r="X176" s="345"/>
      <c r="Y176" s="511"/>
      <c r="Z176" s="511"/>
      <c r="AA176" s="511"/>
      <c r="AB176" s="511"/>
      <c r="AC176" s="511"/>
      <c r="AD176" s="348"/>
      <c r="AE176" s="348"/>
      <c r="AF176" s="348"/>
      <c r="AG176" s="348"/>
      <c r="AH176" s="348"/>
      <c r="AI176" s="368"/>
      <c r="AJ176" s="473"/>
      <c r="AK176" s="474"/>
      <c r="AL176" s="474"/>
      <c r="AM176" s="474"/>
      <c r="BE176" s="1" t="str">
        <f>IF(AG177=0,"",IF(AG177-BE174&lt;0,1,IF(AG177-BE175&gt;0,1,"")))</f>
        <v/>
      </c>
    </row>
    <row r="177" spans="2:57">
      <c r="B177" s="303">
        <v>7</v>
      </c>
      <c r="C177" s="419"/>
      <c r="D177" s="420"/>
      <c r="E177" s="420"/>
      <c r="F177" s="404"/>
      <c r="G177" s="349"/>
      <c r="H177" s="350"/>
      <c r="I177" s="350"/>
      <c r="J177" s="351"/>
      <c r="K177" s="349"/>
      <c r="L177" s="350"/>
      <c r="M177" s="350"/>
      <c r="N177" s="351"/>
      <c r="O177" s="340"/>
      <c r="P177" s="340"/>
      <c r="Q177" s="378"/>
      <c r="R177" s="404"/>
      <c r="S177" s="343"/>
      <c r="T177" s="343"/>
      <c r="U177" s="343"/>
      <c r="V177" s="343"/>
      <c r="W177" s="343"/>
      <c r="X177" s="343"/>
      <c r="Y177" s="346"/>
      <c r="Z177" s="346"/>
      <c r="AA177" s="346"/>
      <c r="AB177" s="346"/>
      <c r="AC177" s="346"/>
      <c r="AD177" s="346"/>
      <c r="AE177" s="346"/>
      <c r="AF177" s="346"/>
      <c r="AG177" s="346"/>
      <c r="AH177" s="346"/>
      <c r="AI177" s="366"/>
      <c r="AJ177" s="473" t="str">
        <f>IF(C177=0,"",IF(BE176=1,"←再入力してください",""))</f>
        <v/>
      </c>
      <c r="AK177" s="474"/>
      <c r="AL177" s="474"/>
      <c r="AM177" s="474"/>
      <c r="BE177" s="1" t="b">
        <f>IF(C180="40kg",10,IF(C180="44kg",41,IF(C180="48kg",45,IF(C180="52kg",49,IF(C180="57kg",53,IF(C180="63kg",58,IF(C180="70kg",64,IF(C180="70kg超",71))))))))</f>
        <v>0</v>
      </c>
    </row>
    <row r="178" spans="2:57">
      <c r="B178" s="303"/>
      <c r="C178" s="421"/>
      <c r="D178" s="422"/>
      <c r="E178" s="422"/>
      <c r="F178" s="406"/>
      <c r="G178" s="356"/>
      <c r="H178" s="357"/>
      <c r="I178" s="357"/>
      <c r="J178" s="358"/>
      <c r="K178" s="357"/>
      <c r="L178" s="357"/>
      <c r="M178" s="357"/>
      <c r="N178" s="358"/>
      <c r="O178" s="341"/>
      <c r="P178" s="341"/>
      <c r="Q178" s="405"/>
      <c r="R178" s="406"/>
      <c r="S178" s="344"/>
      <c r="T178" s="344"/>
      <c r="U178" s="344"/>
      <c r="V178" s="344"/>
      <c r="W178" s="344"/>
      <c r="X178" s="344"/>
      <c r="Y178" s="347"/>
      <c r="Z178" s="347"/>
      <c r="AA178" s="347"/>
      <c r="AB178" s="347"/>
      <c r="AC178" s="347"/>
      <c r="AD178" s="347"/>
      <c r="AE178" s="347"/>
      <c r="AF178" s="347"/>
      <c r="AG178" s="347"/>
      <c r="AH178" s="347"/>
      <c r="AI178" s="367"/>
      <c r="AJ178" s="473"/>
      <c r="AK178" s="474"/>
      <c r="AL178" s="474"/>
      <c r="AM178" s="474"/>
      <c r="BE178" s="1" t="b">
        <f>IF(C180="40kg",40,IF(C180="44kg",44,IF(C180="48kg",48,IF(C180="52kg",52,IF(C180="57kg",57,IF(C180="63kg",63,IF(C180="70kg",70,IF(C180="70kg超",200))))))))</f>
        <v>0</v>
      </c>
    </row>
    <row r="179" spans="2:57" ht="14.25" thickBot="1">
      <c r="B179" s="467"/>
      <c r="C179" s="440"/>
      <c r="D179" s="441"/>
      <c r="E179" s="441"/>
      <c r="F179" s="434"/>
      <c r="G179" s="437"/>
      <c r="H179" s="438"/>
      <c r="I179" s="438"/>
      <c r="J179" s="439"/>
      <c r="K179" s="438"/>
      <c r="L179" s="438"/>
      <c r="M179" s="438"/>
      <c r="N179" s="439"/>
      <c r="O179" s="436"/>
      <c r="P179" s="436"/>
      <c r="Q179" s="433"/>
      <c r="R179" s="434"/>
      <c r="S179" s="435"/>
      <c r="T179" s="435"/>
      <c r="U179" s="435"/>
      <c r="V179" s="435"/>
      <c r="W179" s="435"/>
      <c r="X179" s="435"/>
      <c r="Y179" s="431"/>
      <c r="Z179" s="431"/>
      <c r="AA179" s="431"/>
      <c r="AB179" s="431"/>
      <c r="AC179" s="431"/>
      <c r="AD179" s="431"/>
      <c r="AE179" s="431"/>
      <c r="AF179" s="431"/>
      <c r="AG179" s="431"/>
      <c r="AH179" s="431"/>
      <c r="AI179" s="432"/>
      <c r="AJ179" s="473"/>
      <c r="AK179" s="474"/>
      <c r="AL179" s="474"/>
      <c r="AM179" s="474"/>
      <c r="BE179" s="1" t="str">
        <f>IF(AG180=0,"",IF(AG180-BE177&lt;0,1,IF(AG180-BE178&gt;0,1,"")))</f>
        <v/>
      </c>
    </row>
    <row r="180" spans="2:57" ht="14.25" thickTop="1">
      <c r="B180" s="294">
        <v>8</v>
      </c>
      <c r="C180" s="421"/>
      <c r="D180" s="422"/>
      <c r="E180" s="422"/>
      <c r="F180" s="406"/>
      <c r="G180" s="442"/>
      <c r="H180" s="443"/>
      <c r="I180" s="443"/>
      <c r="J180" s="444"/>
      <c r="K180" s="443"/>
      <c r="L180" s="443"/>
      <c r="M180" s="443"/>
      <c r="N180" s="444"/>
      <c r="O180" s="445"/>
      <c r="P180" s="445"/>
      <c r="Q180" s="405"/>
      <c r="R180" s="406"/>
      <c r="S180" s="446"/>
      <c r="T180" s="446"/>
      <c r="U180" s="446"/>
      <c r="V180" s="446"/>
      <c r="W180" s="446"/>
      <c r="X180" s="446"/>
      <c r="Y180" s="471"/>
      <c r="Z180" s="471"/>
      <c r="AA180" s="471"/>
      <c r="AB180" s="471"/>
      <c r="AC180" s="471"/>
      <c r="AD180" s="471"/>
      <c r="AE180" s="471"/>
      <c r="AF180" s="471"/>
      <c r="AG180" s="471"/>
      <c r="AH180" s="471"/>
      <c r="AI180" s="472"/>
      <c r="AJ180" s="473" t="str">
        <f>IF(C180=0,"",IF(BE179=1,"←再入力してください",""))</f>
        <v/>
      </c>
      <c r="AK180" s="474"/>
      <c r="AL180" s="474"/>
      <c r="AM180" s="474"/>
      <c r="BE180" s="1" t="b">
        <f>IF(C183="40kg",10,IF(C183="44kg",41,IF(C183="48kg",45,IF(C183="52kg",49,IF(C183="57kg",53,IF(C183="63kg",58,IF(C183="70kg",64,IF(C183="70kg超",71))))))))</f>
        <v>0</v>
      </c>
    </row>
    <row r="181" spans="2:57">
      <c r="B181" s="303"/>
      <c r="C181" s="421"/>
      <c r="D181" s="422"/>
      <c r="E181" s="422"/>
      <c r="F181" s="406"/>
      <c r="G181" s="356"/>
      <c r="H181" s="357"/>
      <c r="I181" s="357"/>
      <c r="J181" s="358"/>
      <c r="K181" s="357"/>
      <c r="L181" s="357"/>
      <c r="M181" s="357"/>
      <c r="N181" s="358"/>
      <c r="O181" s="341"/>
      <c r="P181" s="341"/>
      <c r="Q181" s="405"/>
      <c r="R181" s="406"/>
      <c r="S181" s="344"/>
      <c r="T181" s="344"/>
      <c r="U181" s="344"/>
      <c r="V181" s="344"/>
      <c r="W181" s="344"/>
      <c r="X181" s="344"/>
      <c r="Y181" s="347"/>
      <c r="Z181" s="347"/>
      <c r="AA181" s="347"/>
      <c r="AB181" s="347"/>
      <c r="AC181" s="347"/>
      <c r="AD181" s="347"/>
      <c r="AE181" s="347"/>
      <c r="AF181" s="347"/>
      <c r="AG181" s="347"/>
      <c r="AH181" s="347"/>
      <c r="AI181" s="367"/>
      <c r="AJ181" s="473"/>
      <c r="AK181" s="474"/>
      <c r="AL181" s="474"/>
      <c r="AM181" s="474"/>
      <c r="BE181" s="1" t="b">
        <f>IF(C183="40kg",40,IF(C183="44kg",44,IF(C183="48kg",48,IF(C183="52kg",52,IF(C183="57kg",57,IF(C183="63kg",63,IF(C183="70kg",70,IF(C183="70kg超",200))))))))</f>
        <v>0</v>
      </c>
    </row>
    <row r="182" spans="2:57" ht="14.25" thickBot="1">
      <c r="B182" s="303"/>
      <c r="C182" s="423"/>
      <c r="D182" s="424"/>
      <c r="E182" s="424"/>
      <c r="F182" s="408"/>
      <c r="G182" s="359"/>
      <c r="H182" s="360"/>
      <c r="I182" s="360"/>
      <c r="J182" s="361"/>
      <c r="K182" s="360"/>
      <c r="L182" s="360"/>
      <c r="M182" s="360"/>
      <c r="N182" s="361"/>
      <c r="O182" s="342"/>
      <c r="P182" s="342"/>
      <c r="Q182" s="407"/>
      <c r="R182" s="408"/>
      <c r="S182" s="345"/>
      <c r="T182" s="345"/>
      <c r="U182" s="345"/>
      <c r="V182" s="345"/>
      <c r="W182" s="345"/>
      <c r="X182" s="345"/>
      <c r="Y182" s="348"/>
      <c r="Z182" s="348"/>
      <c r="AA182" s="348"/>
      <c r="AB182" s="348"/>
      <c r="AC182" s="348"/>
      <c r="AD182" s="348"/>
      <c r="AE182" s="348"/>
      <c r="AF182" s="348"/>
      <c r="AG182" s="348"/>
      <c r="AH182" s="348"/>
      <c r="AI182" s="368"/>
      <c r="AJ182" s="473"/>
      <c r="AK182" s="474"/>
      <c r="AL182" s="474"/>
      <c r="AM182" s="474"/>
      <c r="BE182" s="1" t="str">
        <f>IF(AG183=0,"",IF(AG183-BE180&lt;0,1,IF(AG183-BE181&gt;0,1,"")))</f>
        <v/>
      </c>
    </row>
    <row r="183" spans="2:57">
      <c r="B183" s="303">
        <v>9</v>
      </c>
      <c r="C183" s="419"/>
      <c r="D183" s="420"/>
      <c r="E183" s="420"/>
      <c r="F183" s="404"/>
      <c r="G183" s="349"/>
      <c r="H183" s="350"/>
      <c r="I183" s="350"/>
      <c r="J183" s="351"/>
      <c r="K183" s="349"/>
      <c r="L183" s="350"/>
      <c r="M183" s="350"/>
      <c r="N183" s="351"/>
      <c r="O183" s="340"/>
      <c r="P183" s="340"/>
      <c r="Q183" s="340"/>
      <c r="R183" s="340"/>
      <c r="S183" s="343"/>
      <c r="T183" s="343"/>
      <c r="U183" s="343"/>
      <c r="V183" s="343"/>
      <c r="W183" s="343"/>
      <c r="X183" s="343"/>
      <c r="Y183" s="509"/>
      <c r="Z183" s="509"/>
      <c r="AA183" s="509"/>
      <c r="AB183" s="509"/>
      <c r="AC183" s="509"/>
      <c r="AD183" s="346"/>
      <c r="AE183" s="346"/>
      <c r="AF183" s="346"/>
      <c r="AG183" s="346"/>
      <c r="AH183" s="346"/>
      <c r="AI183" s="366"/>
      <c r="AJ183" s="473" t="str">
        <f>IF(C183=0,"",IF(BE182=1,"←再入力してください",""))</f>
        <v/>
      </c>
      <c r="AK183" s="474"/>
      <c r="AL183" s="474"/>
      <c r="AM183" s="474"/>
      <c r="BE183" s="1" t="b">
        <f>IF(C186="40kg",10,IF(C186="44kg",41,IF(C186="48kg",45,IF(C186="52kg",49,IF(C186="57kg",53,IF(C186="63kg",58,IF(C186="70kg",64,IF(C186="70kg超",71))))))))</f>
        <v>0</v>
      </c>
    </row>
    <row r="184" spans="2:57">
      <c r="B184" s="303"/>
      <c r="C184" s="421"/>
      <c r="D184" s="422"/>
      <c r="E184" s="422"/>
      <c r="F184" s="406"/>
      <c r="G184" s="356"/>
      <c r="H184" s="357"/>
      <c r="I184" s="357"/>
      <c r="J184" s="358"/>
      <c r="K184" s="357"/>
      <c r="L184" s="357"/>
      <c r="M184" s="357"/>
      <c r="N184" s="358"/>
      <c r="O184" s="341"/>
      <c r="P184" s="341"/>
      <c r="Q184" s="341"/>
      <c r="R184" s="341"/>
      <c r="S184" s="344"/>
      <c r="T184" s="344"/>
      <c r="U184" s="344"/>
      <c r="V184" s="344"/>
      <c r="W184" s="344"/>
      <c r="X184" s="344"/>
      <c r="Y184" s="510"/>
      <c r="Z184" s="510"/>
      <c r="AA184" s="510"/>
      <c r="AB184" s="510"/>
      <c r="AC184" s="510"/>
      <c r="AD184" s="347"/>
      <c r="AE184" s="347"/>
      <c r="AF184" s="347"/>
      <c r="AG184" s="347"/>
      <c r="AH184" s="347"/>
      <c r="AI184" s="367"/>
      <c r="AJ184" s="473"/>
      <c r="AK184" s="474"/>
      <c r="AL184" s="474"/>
      <c r="AM184" s="474"/>
      <c r="BE184" s="1" t="b">
        <f>IF(C186="40kg",40,IF(C186="44kg",44,IF(C186="48kg",48,IF(C186="52kg",52,IF(C186="57kg",57,IF(C186="63kg",63,IF(C186="70kg",70,IF(C186="70kg超",200))))))))</f>
        <v>0</v>
      </c>
    </row>
    <row r="185" spans="2:57" ht="14.25" thickBot="1">
      <c r="B185" s="303"/>
      <c r="C185" s="423"/>
      <c r="D185" s="424"/>
      <c r="E185" s="424"/>
      <c r="F185" s="408"/>
      <c r="G185" s="359"/>
      <c r="H185" s="360"/>
      <c r="I185" s="360"/>
      <c r="J185" s="361"/>
      <c r="K185" s="360"/>
      <c r="L185" s="360"/>
      <c r="M185" s="360"/>
      <c r="N185" s="361"/>
      <c r="O185" s="342"/>
      <c r="P185" s="342"/>
      <c r="Q185" s="342"/>
      <c r="R185" s="342"/>
      <c r="S185" s="345"/>
      <c r="T185" s="345"/>
      <c r="U185" s="345"/>
      <c r="V185" s="345"/>
      <c r="W185" s="345"/>
      <c r="X185" s="345"/>
      <c r="Y185" s="511"/>
      <c r="Z185" s="511"/>
      <c r="AA185" s="511"/>
      <c r="AB185" s="511"/>
      <c r="AC185" s="511"/>
      <c r="AD185" s="348"/>
      <c r="AE185" s="348"/>
      <c r="AF185" s="348"/>
      <c r="AG185" s="348"/>
      <c r="AH185" s="348"/>
      <c r="AI185" s="368"/>
      <c r="AJ185" s="473"/>
      <c r="AK185" s="474"/>
      <c r="AL185" s="474"/>
      <c r="AM185" s="474"/>
      <c r="BE185" s="1" t="str">
        <f>IF(AG186=0,"",IF(AG186-BE183&lt;0,1,IF(AG186-BE184&gt;0,1,"")))</f>
        <v/>
      </c>
    </row>
    <row r="186" spans="2:57">
      <c r="B186" s="468">
        <v>10</v>
      </c>
      <c r="C186" s="419"/>
      <c r="D186" s="420"/>
      <c r="E186" s="420"/>
      <c r="F186" s="404"/>
      <c r="G186" s="349"/>
      <c r="H186" s="350"/>
      <c r="I186" s="350"/>
      <c r="J186" s="351"/>
      <c r="K186" s="350"/>
      <c r="L186" s="350"/>
      <c r="M186" s="350"/>
      <c r="N186" s="351"/>
      <c r="O186" s="340"/>
      <c r="P186" s="340"/>
      <c r="Q186" s="378"/>
      <c r="R186" s="404"/>
      <c r="S186" s="343"/>
      <c r="T186" s="343"/>
      <c r="U186" s="343"/>
      <c r="V186" s="343"/>
      <c r="W186" s="343"/>
      <c r="X186" s="343"/>
      <c r="Y186" s="346"/>
      <c r="Z186" s="346"/>
      <c r="AA186" s="346"/>
      <c r="AB186" s="346"/>
      <c r="AC186" s="346"/>
      <c r="AD186" s="346"/>
      <c r="AE186" s="346"/>
      <c r="AF186" s="346"/>
      <c r="AG186" s="346"/>
      <c r="AH186" s="346"/>
      <c r="AI186" s="366"/>
      <c r="AJ186" s="473" t="str">
        <f>IF(C186=0,"",IF(BE185=1,"←再入力してください",""))</f>
        <v/>
      </c>
      <c r="AK186" s="474"/>
      <c r="AL186" s="474"/>
      <c r="AM186" s="474"/>
      <c r="BE186" s="1" t="b">
        <f>IF(C189="40kg",10,IF(C189="44kg",41,IF(C189="48kg",45,IF(C189="52kg",49,IF(C189="57kg",53,IF(C189="63kg",58,IF(C189="70kg",64,IF(C189="70kg超",71))))))))</f>
        <v>0</v>
      </c>
    </row>
    <row r="187" spans="2:57">
      <c r="B187" s="468"/>
      <c r="C187" s="421"/>
      <c r="D187" s="422"/>
      <c r="E187" s="422"/>
      <c r="F187" s="406"/>
      <c r="G187" s="356"/>
      <c r="H187" s="357"/>
      <c r="I187" s="357"/>
      <c r="J187" s="358"/>
      <c r="K187" s="357"/>
      <c r="L187" s="357"/>
      <c r="M187" s="357"/>
      <c r="N187" s="358"/>
      <c r="O187" s="341"/>
      <c r="P187" s="341"/>
      <c r="Q187" s="405"/>
      <c r="R187" s="406"/>
      <c r="S187" s="344"/>
      <c r="T187" s="344"/>
      <c r="U187" s="344"/>
      <c r="V187" s="344"/>
      <c r="W187" s="344"/>
      <c r="X187" s="344"/>
      <c r="Y187" s="347"/>
      <c r="Z187" s="347"/>
      <c r="AA187" s="347"/>
      <c r="AB187" s="347"/>
      <c r="AC187" s="347"/>
      <c r="AD187" s="347"/>
      <c r="AE187" s="347"/>
      <c r="AF187" s="347"/>
      <c r="AG187" s="347"/>
      <c r="AH187" s="347"/>
      <c r="AI187" s="367"/>
      <c r="AJ187" s="473"/>
      <c r="AK187" s="474"/>
      <c r="AL187" s="474"/>
      <c r="AM187" s="474"/>
      <c r="BE187" s="1" t="b">
        <f>IF(C189="40kg",40,IF(C189="44kg",44,IF(C189="48kg",48,IF(C189="52kg",52,IF(C189="57kg",57,IF(C189="63kg",63,IF(C189="70kg",70,IF(C189="70kg超",200))))))))</f>
        <v>0</v>
      </c>
    </row>
    <row r="188" spans="2:57" ht="14.25" thickBot="1">
      <c r="B188" s="468"/>
      <c r="C188" s="423"/>
      <c r="D188" s="424"/>
      <c r="E188" s="424"/>
      <c r="F188" s="408"/>
      <c r="G188" s="359"/>
      <c r="H188" s="360"/>
      <c r="I188" s="360"/>
      <c r="J188" s="361"/>
      <c r="K188" s="360"/>
      <c r="L188" s="360"/>
      <c r="M188" s="360"/>
      <c r="N188" s="361"/>
      <c r="O188" s="342"/>
      <c r="P188" s="342"/>
      <c r="Q188" s="407"/>
      <c r="R188" s="408"/>
      <c r="S188" s="345"/>
      <c r="T188" s="345"/>
      <c r="U188" s="345"/>
      <c r="V188" s="345"/>
      <c r="W188" s="345"/>
      <c r="X188" s="345"/>
      <c r="Y188" s="348"/>
      <c r="Z188" s="348"/>
      <c r="AA188" s="348"/>
      <c r="AB188" s="348"/>
      <c r="AC188" s="348"/>
      <c r="AD188" s="348"/>
      <c r="AE188" s="348"/>
      <c r="AF188" s="348"/>
      <c r="AG188" s="348"/>
      <c r="AH188" s="348"/>
      <c r="AI188" s="368"/>
      <c r="AJ188" s="473"/>
      <c r="AK188" s="474"/>
      <c r="AL188" s="474"/>
      <c r="AM188" s="474"/>
      <c r="BE188" s="1" t="str">
        <f>IF(AG189=0,"",IF(AG189-BE186&lt;0,1,IF(AG189-BE187&gt;0,1,"")))</f>
        <v/>
      </c>
    </row>
    <row r="189" spans="2:57">
      <c r="B189" s="468">
        <v>11</v>
      </c>
      <c r="C189" s="419"/>
      <c r="D189" s="420"/>
      <c r="E189" s="420"/>
      <c r="F189" s="404"/>
      <c r="G189" s="349"/>
      <c r="H189" s="350"/>
      <c r="I189" s="350"/>
      <c r="J189" s="351"/>
      <c r="K189" s="349"/>
      <c r="L189" s="350"/>
      <c r="M189" s="350"/>
      <c r="N189" s="351"/>
      <c r="O189" s="340"/>
      <c r="P189" s="340"/>
      <c r="Q189" s="378"/>
      <c r="R189" s="404"/>
      <c r="S189" s="343"/>
      <c r="T189" s="343"/>
      <c r="U189" s="343"/>
      <c r="V189" s="343"/>
      <c r="W189" s="343"/>
      <c r="X189" s="343"/>
      <c r="Y189" s="346"/>
      <c r="Z189" s="346"/>
      <c r="AA189" s="346"/>
      <c r="AB189" s="346"/>
      <c r="AC189" s="346"/>
      <c r="AD189" s="346"/>
      <c r="AE189" s="346"/>
      <c r="AF189" s="346"/>
      <c r="AG189" s="346"/>
      <c r="AH189" s="346"/>
      <c r="AI189" s="366"/>
      <c r="AJ189" s="473" t="str">
        <f>IF(C189=0,"",IF(BE188=1,"←再入力してください",""))</f>
        <v/>
      </c>
      <c r="AK189" s="474"/>
      <c r="AL189" s="474"/>
      <c r="AM189" s="474"/>
      <c r="BE189" s="1" t="b">
        <f>IF(C192="40kg",10,IF(C192="44kg",41,IF(C192="48kg",45,IF(C192="52kg",49,IF(C192="57kg",53,IF(C192="63kg",58,IF(C192="70kg",64,IF(C192="70kg超",71))))))))</f>
        <v>0</v>
      </c>
    </row>
    <row r="190" spans="2:57">
      <c r="B190" s="468"/>
      <c r="C190" s="421"/>
      <c r="D190" s="422"/>
      <c r="E190" s="422"/>
      <c r="F190" s="406"/>
      <c r="G190" s="356"/>
      <c r="H190" s="357"/>
      <c r="I190" s="357"/>
      <c r="J190" s="358"/>
      <c r="K190" s="357"/>
      <c r="L190" s="357"/>
      <c r="M190" s="357"/>
      <c r="N190" s="358"/>
      <c r="O190" s="341"/>
      <c r="P190" s="341"/>
      <c r="Q190" s="405"/>
      <c r="R190" s="406"/>
      <c r="S190" s="344"/>
      <c r="T190" s="344"/>
      <c r="U190" s="344"/>
      <c r="V190" s="344"/>
      <c r="W190" s="344"/>
      <c r="X190" s="344"/>
      <c r="Y190" s="347"/>
      <c r="Z190" s="347"/>
      <c r="AA190" s="347"/>
      <c r="AB190" s="347"/>
      <c r="AC190" s="347"/>
      <c r="AD190" s="347"/>
      <c r="AE190" s="347"/>
      <c r="AF190" s="347"/>
      <c r="AG190" s="347"/>
      <c r="AH190" s="347"/>
      <c r="AI190" s="367"/>
      <c r="AJ190" s="473"/>
      <c r="AK190" s="474"/>
      <c r="AL190" s="474"/>
      <c r="AM190" s="474"/>
      <c r="BE190" s="1" t="b">
        <f>IF(C192="40kg",40,IF(C192="44kg",44,IF(C192="48kg",48,IF(C192="52kg",52,IF(C192="57kg",57,IF(C192="63kg",63,IF(C192="70kg",70,IF(C192="70kg超",200))))))))</f>
        <v>0</v>
      </c>
    </row>
    <row r="191" spans="2:57" ht="14.25" thickBot="1">
      <c r="B191" s="468"/>
      <c r="C191" s="423"/>
      <c r="D191" s="424"/>
      <c r="E191" s="424"/>
      <c r="F191" s="408"/>
      <c r="G191" s="359"/>
      <c r="H191" s="360"/>
      <c r="I191" s="360"/>
      <c r="J191" s="361"/>
      <c r="K191" s="360"/>
      <c r="L191" s="360"/>
      <c r="M191" s="360"/>
      <c r="N191" s="361"/>
      <c r="O191" s="342"/>
      <c r="P191" s="342"/>
      <c r="Q191" s="407"/>
      <c r="R191" s="408"/>
      <c r="S191" s="345"/>
      <c r="T191" s="345"/>
      <c r="U191" s="345"/>
      <c r="V191" s="345"/>
      <c r="W191" s="345"/>
      <c r="X191" s="345"/>
      <c r="Y191" s="348"/>
      <c r="Z191" s="348"/>
      <c r="AA191" s="348"/>
      <c r="AB191" s="348"/>
      <c r="AC191" s="348"/>
      <c r="AD191" s="348"/>
      <c r="AE191" s="348"/>
      <c r="AF191" s="348"/>
      <c r="AG191" s="348"/>
      <c r="AH191" s="348"/>
      <c r="AI191" s="368"/>
      <c r="AJ191" s="473"/>
      <c r="AK191" s="474"/>
      <c r="AL191" s="474"/>
      <c r="AM191" s="474"/>
      <c r="BE191" s="1" t="str">
        <f>IF(AG192=0,"",IF(AG192-BE189&lt;0,1,IF(AG192-BE190&gt;0,1,"")))</f>
        <v/>
      </c>
    </row>
    <row r="192" spans="2:57">
      <c r="B192" s="468">
        <v>12</v>
      </c>
      <c r="C192" s="419"/>
      <c r="D192" s="420"/>
      <c r="E192" s="420"/>
      <c r="F192" s="404"/>
      <c r="G192" s="349"/>
      <c r="H192" s="350"/>
      <c r="I192" s="350"/>
      <c r="J192" s="351"/>
      <c r="K192" s="350"/>
      <c r="L192" s="350"/>
      <c r="M192" s="350"/>
      <c r="N192" s="351"/>
      <c r="O192" s="340"/>
      <c r="P192" s="340"/>
      <c r="Q192" s="340"/>
      <c r="R192" s="340"/>
      <c r="S192" s="343"/>
      <c r="T192" s="343"/>
      <c r="U192" s="343"/>
      <c r="V192" s="343"/>
      <c r="W192" s="343"/>
      <c r="X192" s="343"/>
      <c r="Y192" s="509"/>
      <c r="Z192" s="509"/>
      <c r="AA192" s="509"/>
      <c r="AB192" s="509"/>
      <c r="AC192" s="509"/>
      <c r="AD192" s="346"/>
      <c r="AE192" s="346"/>
      <c r="AF192" s="346"/>
      <c r="AG192" s="346"/>
      <c r="AH192" s="346"/>
      <c r="AI192" s="366"/>
      <c r="AJ192" s="473" t="str">
        <f>IF(C192=0,"",IF(BE191=1,"←再入力してください",""))</f>
        <v/>
      </c>
      <c r="AK192" s="474"/>
      <c r="AL192" s="474"/>
      <c r="AM192" s="474"/>
      <c r="BE192" s="1" t="b">
        <f>IF(C195="40kg",10,IF(C195="44kg",41,IF(C195="48kg",45,IF(C195="52kg",49,IF(C195="57kg",53,IF(C195="63kg",58,IF(C195="70kg",64,IF(C195="70kg超",71))))))))</f>
        <v>0</v>
      </c>
    </row>
    <row r="193" spans="2:57">
      <c r="B193" s="468"/>
      <c r="C193" s="421"/>
      <c r="D193" s="422"/>
      <c r="E193" s="422"/>
      <c r="F193" s="406"/>
      <c r="G193" s="356"/>
      <c r="H193" s="357"/>
      <c r="I193" s="357"/>
      <c r="J193" s="358"/>
      <c r="K193" s="357"/>
      <c r="L193" s="357"/>
      <c r="M193" s="357"/>
      <c r="N193" s="358"/>
      <c r="O193" s="341"/>
      <c r="P193" s="341"/>
      <c r="Q193" s="341"/>
      <c r="R193" s="341"/>
      <c r="S193" s="344"/>
      <c r="T193" s="344"/>
      <c r="U193" s="344"/>
      <c r="V193" s="344"/>
      <c r="W193" s="344"/>
      <c r="X193" s="344"/>
      <c r="Y193" s="510"/>
      <c r="Z193" s="510"/>
      <c r="AA193" s="510"/>
      <c r="AB193" s="510"/>
      <c r="AC193" s="510"/>
      <c r="AD193" s="347"/>
      <c r="AE193" s="347"/>
      <c r="AF193" s="347"/>
      <c r="AG193" s="347"/>
      <c r="AH193" s="347"/>
      <c r="AI193" s="367"/>
      <c r="AJ193" s="473"/>
      <c r="AK193" s="474"/>
      <c r="AL193" s="474"/>
      <c r="AM193" s="474"/>
      <c r="BE193" s="1" t="b">
        <f>IF(C195="40kg",40,IF(C195="44kg",44,IF(C195="48kg",48,IF(C195="52kg",52,IF(C195="57kg",57,IF(C195="63kg",63,IF(C195="70kg",70,IF(C195="70kg超",200))))))))</f>
        <v>0</v>
      </c>
    </row>
    <row r="194" spans="2:57" ht="14.25" thickBot="1">
      <c r="B194" s="468"/>
      <c r="C194" s="423"/>
      <c r="D194" s="424"/>
      <c r="E194" s="424"/>
      <c r="F194" s="408"/>
      <c r="G194" s="359"/>
      <c r="H194" s="360"/>
      <c r="I194" s="360"/>
      <c r="J194" s="361"/>
      <c r="K194" s="360"/>
      <c r="L194" s="360"/>
      <c r="M194" s="360"/>
      <c r="N194" s="361"/>
      <c r="O194" s="342"/>
      <c r="P194" s="342"/>
      <c r="Q194" s="342"/>
      <c r="R194" s="342"/>
      <c r="S194" s="345"/>
      <c r="T194" s="345"/>
      <c r="U194" s="345"/>
      <c r="V194" s="345"/>
      <c r="W194" s="345"/>
      <c r="X194" s="345"/>
      <c r="Y194" s="511"/>
      <c r="Z194" s="511"/>
      <c r="AA194" s="511"/>
      <c r="AB194" s="511"/>
      <c r="AC194" s="511"/>
      <c r="AD194" s="348"/>
      <c r="AE194" s="348"/>
      <c r="AF194" s="348"/>
      <c r="AG194" s="348"/>
      <c r="AH194" s="348"/>
      <c r="AI194" s="368"/>
      <c r="AJ194" s="473"/>
      <c r="AK194" s="474"/>
      <c r="AL194" s="474"/>
      <c r="AM194" s="474"/>
      <c r="BE194" s="1" t="str">
        <f>IF(AG195=0,"",IF(AG195-BE192&lt;0,1,IF(AG195-BE193&gt;0,1,"")))</f>
        <v/>
      </c>
    </row>
    <row r="195" spans="2:57">
      <c r="B195" s="468">
        <v>13</v>
      </c>
      <c r="C195" s="419"/>
      <c r="D195" s="420"/>
      <c r="E195" s="420"/>
      <c r="F195" s="404"/>
      <c r="G195" s="349"/>
      <c r="H195" s="350"/>
      <c r="I195" s="350"/>
      <c r="J195" s="351"/>
      <c r="K195" s="349"/>
      <c r="L195" s="350"/>
      <c r="M195" s="350"/>
      <c r="N195" s="351"/>
      <c r="O195" s="340"/>
      <c r="P195" s="340"/>
      <c r="Q195" s="378"/>
      <c r="R195" s="404"/>
      <c r="S195" s="343"/>
      <c r="T195" s="343"/>
      <c r="U195" s="343"/>
      <c r="V195" s="343"/>
      <c r="W195" s="343"/>
      <c r="X195" s="343"/>
      <c r="Y195" s="346"/>
      <c r="Z195" s="346"/>
      <c r="AA195" s="346"/>
      <c r="AB195" s="346"/>
      <c r="AC195" s="346"/>
      <c r="AD195" s="346"/>
      <c r="AE195" s="346"/>
      <c r="AF195" s="346"/>
      <c r="AG195" s="346"/>
      <c r="AH195" s="346"/>
      <c r="AI195" s="366"/>
      <c r="AJ195" s="473" t="str">
        <f>IF(C195=0,"",IF(BE194=1,"←再入力してください",""))</f>
        <v/>
      </c>
      <c r="AK195" s="474"/>
      <c r="AL195" s="474"/>
      <c r="AM195" s="474"/>
      <c r="BE195" s="1" t="b">
        <f>IF(C198="40kg",10,IF(C198="44kg",41,IF(C198="48kg",45,IF(C198="52kg",49,IF(C198="57kg",53,IF(C198="63kg",58,IF(C198="70kg",64,IF(C198="70kg超",71))))))))</f>
        <v>0</v>
      </c>
    </row>
    <row r="196" spans="2:57">
      <c r="B196" s="468"/>
      <c r="C196" s="421"/>
      <c r="D196" s="422"/>
      <c r="E196" s="422"/>
      <c r="F196" s="406"/>
      <c r="G196" s="356"/>
      <c r="H196" s="357"/>
      <c r="I196" s="357"/>
      <c r="J196" s="358"/>
      <c r="K196" s="357"/>
      <c r="L196" s="357"/>
      <c r="M196" s="357"/>
      <c r="N196" s="358"/>
      <c r="O196" s="341"/>
      <c r="P196" s="341"/>
      <c r="Q196" s="405"/>
      <c r="R196" s="406"/>
      <c r="S196" s="344"/>
      <c r="T196" s="344"/>
      <c r="U196" s="344"/>
      <c r="V196" s="344"/>
      <c r="W196" s="344"/>
      <c r="X196" s="344"/>
      <c r="Y196" s="347"/>
      <c r="Z196" s="347"/>
      <c r="AA196" s="347"/>
      <c r="AB196" s="347"/>
      <c r="AC196" s="347"/>
      <c r="AD196" s="347"/>
      <c r="AE196" s="347"/>
      <c r="AF196" s="347"/>
      <c r="AG196" s="347"/>
      <c r="AH196" s="347"/>
      <c r="AI196" s="367"/>
      <c r="AJ196" s="473"/>
      <c r="AK196" s="474"/>
      <c r="AL196" s="474"/>
      <c r="AM196" s="474"/>
      <c r="BE196" s="1" t="b">
        <f>IF(C198="40kg",40,IF(C198="44kg",44,IF(C198="48kg",48,IF(C198="52kg",52,IF(C198="57kg",57,IF(C198="63kg",63,IF(C198="70kg",70,IF(C198="70kg超",200))))))))</f>
        <v>0</v>
      </c>
    </row>
    <row r="197" spans="2:57" ht="14.25" thickBot="1">
      <c r="B197" s="468"/>
      <c r="C197" s="423"/>
      <c r="D197" s="424"/>
      <c r="E197" s="424"/>
      <c r="F197" s="408"/>
      <c r="G197" s="359"/>
      <c r="H197" s="360"/>
      <c r="I197" s="360"/>
      <c r="J197" s="361"/>
      <c r="K197" s="360"/>
      <c r="L197" s="360"/>
      <c r="M197" s="360"/>
      <c r="N197" s="361"/>
      <c r="O197" s="342"/>
      <c r="P197" s="342"/>
      <c r="Q197" s="407"/>
      <c r="R197" s="408"/>
      <c r="S197" s="345"/>
      <c r="T197" s="345"/>
      <c r="U197" s="345"/>
      <c r="V197" s="345"/>
      <c r="W197" s="345"/>
      <c r="X197" s="345"/>
      <c r="Y197" s="348"/>
      <c r="Z197" s="348"/>
      <c r="AA197" s="348"/>
      <c r="AB197" s="348"/>
      <c r="AC197" s="348"/>
      <c r="AD197" s="348"/>
      <c r="AE197" s="348"/>
      <c r="AF197" s="348"/>
      <c r="AG197" s="348"/>
      <c r="AH197" s="348"/>
      <c r="AI197" s="368"/>
      <c r="AJ197" s="473"/>
      <c r="AK197" s="474"/>
      <c r="AL197" s="474"/>
      <c r="AM197" s="474"/>
      <c r="BE197" s="1" t="str">
        <f>IF(AG198=0,"",IF(AG198-BE195&lt;0,1,IF(AG198-BE196&gt;0,1,"")))</f>
        <v/>
      </c>
    </row>
    <row r="198" spans="2:57">
      <c r="B198" s="468">
        <v>14</v>
      </c>
      <c r="C198" s="419"/>
      <c r="D198" s="420"/>
      <c r="E198" s="420"/>
      <c r="F198" s="404"/>
      <c r="G198" s="349"/>
      <c r="H198" s="350"/>
      <c r="I198" s="350"/>
      <c r="J198" s="351"/>
      <c r="K198" s="350"/>
      <c r="L198" s="350"/>
      <c r="M198" s="350"/>
      <c r="N198" s="351"/>
      <c r="O198" s="340"/>
      <c r="P198" s="340"/>
      <c r="Q198" s="378"/>
      <c r="R198" s="404"/>
      <c r="S198" s="343"/>
      <c r="T198" s="343"/>
      <c r="U198" s="343"/>
      <c r="V198" s="343"/>
      <c r="W198" s="343"/>
      <c r="X198" s="343"/>
      <c r="Y198" s="346"/>
      <c r="Z198" s="346"/>
      <c r="AA198" s="346"/>
      <c r="AB198" s="346"/>
      <c r="AC198" s="346"/>
      <c r="AD198" s="346"/>
      <c r="AE198" s="346"/>
      <c r="AF198" s="346"/>
      <c r="AG198" s="346"/>
      <c r="AH198" s="346"/>
      <c r="AI198" s="366"/>
      <c r="AJ198" s="473" t="str">
        <f>IF(C198=0,"",IF(BE197=1,"←再入力してください",""))</f>
        <v/>
      </c>
      <c r="AK198" s="474"/>
      <c r="AL198" s="474"/>
      <c r="AM198" s="474"/>
    </row>
    <row r="199" spans="2:57">
      <c r="B199" s="468"/>
      <c r="C199" s="421"/>
      <c r="D199" s="422"/>
      <c r="E199" s="422"/>
      <c r="F199" s="406"/>
      <c r="G199" s="356"/>
      <c r="H199" s="357"/>
      <c r="I199" s="357"/>
      <c r="J199" s="358"/>
      <c r="K199" s="357"/>
      <c r="L199" s="357"/>
      <c r="M199" s="357"/>
      <c r="N199" s="358"/>
      <c r="O199" s="341"/>
      <c r="P199" s="341"/>
      <c r="Q199" s="405"/>
      <c r="R199" s="406"/>
      <c r="S199" s="344"/>
      <c r="T199" s="344"/>
      <c r="U199" s="344"/>
      <c r="V199" s="344"/>
      <c r="W199" s="344"/>
      <c r="X199" s="344"/>
      <c r="Y199" s="347"/>
      <c r="Z199" s="347"/>
      <c r="AA199" s="347"/>
      <c r="AB199" s="347"/>
      <c r="AC199" s="347"/>
      <c r="AD199" s="347"/>
      <c r="AE199" s="347"/>
      <c r="AF199" s="347"/>
      <c r="AG199" s="347"/>
      <c r="AH199" s="347"/>
      <c r="AI199" s="367"/>
      <c r="AJ199" s="473"/>
      <c r="AK199" s="474"/>
      <c r="AL199" s="474"/>
      <c r="AM199" s="474"/>
    </row>
    <row r="200" spans="2:57" ht="14.25" thickBot="1">
      <c r="B200" s="468"/>
      <c r="C200" s="423"/>
      <c r="D200" s="424"/>
      <c r="E200" s="424"/>
      <c r="F200" s="408"/>
      <c r="G200" s="359"/>
      <c r="H200" s="360"/>
      <c r="I200" s="360"/>
      <c r="J200" s="361"/>
      <c r="K200" s="360"/>
      <c r="L200" s="360"/>
      <c r="M200" s="360"/>
      <c r="N200" s="361"/>
      <c r="O200" s="342"/>
      <c r="P200" s="342"/>
      <c r="Q200" s="407"/>
      <c r="R200" s="408"/>
      <c r="S200" s="345"/>
      <c r="T200" s="345"/>
      <c r="U200" s="345"/>
      <c r="V200" s="345"/>
      <c r="W200" s="345"/>
      <c r="X200" s="345"/>
      <c r="Y200" s="348"/>
      <c r="Z200" s="348"/>
      <c r="AA200" s="348"/>
      <c r="AB200" s="348"/>
      <c r="AC200" s="348"/>
      <c r="AD200" s="348"/>
      <c r="AE200" s="348"/>
      <c r="AF200" s="348"/>
      <c r="AG200" s="348"/>
      <c r="AH200" s="348"/>
      <c r="AI200" s="368"/>
      <c r="AJ200" s="473"/>
      <c r="AK200" s="474"/>
      <c r="AL200" s="474"/>
      <c r="AM200" s="474"/>
    </row>
    <row r="201" spans="2:57">
      <c r="AB201" s="1" t="s">
        <v>117</v>
      </c>
    </row>
  </sheetData>
  <mergeCells count="714">
    <mergeCell ref="G62:H62"/>
    <mergeCell ref="AJ174:AM176"/>
    <mergeCell ref="AJ177:AM179"/>
    <mergeCell ref="AJ180:AM182"/>
    <mergeCell ref="AJ183:AM185"/>
    <mergeCell ref="AJ186:AM188"/>
    <mergeCell ref="AJ189:AM191"/>
    <mergeCell ref="AJ192:AM194"/>
    <mergeCell ref="AJ195:AM197"/>
    <mergeCell ref="AJ114:AM116"/>
    <mergeCell ref="AJ117:AM119"/>
    <mergeCell ref="AJ120:AM122"/>
    <mergeCell ref="AJ123:AM125"/>
    <mergeCell ref="AJ126:AM128"/>
    <mergeCell ref="AJ129:AM131"/>
    <mergeCell ref="AJ132:AM134"/>
    <mergeCell ref="AJ135:AM137"/>
    <mergeCell ref="AJ138:AM140"/>
    <mergeCell ref="AJ90:AM92"/>
    <mergeCell ref="AJ93:AM95"/>
    <mergeCell ref="AJ96:AM98"/>
    <mergeCell ref="AJ99:AM101"/>
    <mergeCell ref="AJ102:AM104"/>
    <mergeCell ref="AJ105:AM107"/>
    <mergeCell ref="AJ198:AM200"/>
    <mergeCell ref="AJ141:AM143"/>
    <mergeCell ref="AJ144:AM146"/>
    <mergeCell ref="AJ147:AM149"/>
    <mergeCell ref="AJ150:AM152"/>
    <mergeCell ref="AJ159:AM161"/>
    <mergeCell ref="AJ162:AM164"/>
    <mergeCell ref="AJ165:AM167"/>
    <mergeCell ref="AJ168:AM170"/>
    <mergeCell ref="AJ171:AM173"/>
    <mergeCell ref="AJ108:AM110"/>
    <mergeCell ref="AJ111:AM113"/>
    <mergeCell ref="AM45:AO45"/>
    <mergeCell ref="AP45:AR45"/>
    <mergeCell ref="AS45:AU45"/>
    <mergeCell ref="AM44:AO44"/>
    <mergeCell ref="AP44:AR44"/>
    <mergeCell ref="AS44:AU44"/>
    <mergeCell ref="K198:N198"/>
    <mergeCell ref="O198:P200"/>
    <mergeCell ref="Q198:R200"/>
    <mergeCell ref="S198:X200"/>
    <mergeCell ref="Y198:AC200"/>
    <mergeCell ref="AD198:AF200"/>
    <mergeCell ref="AG198:AI200"/>
    <mergeCell ref="K192:N192"/>
    <mergeCell ref="O192:P194"/>
    <mergeCell ref="Q192:R194"/>
    <mergeCell ref="S192:X194"/>
    <mergeCell ref="Y192:AC194"/>
    <mergeCell ref="AD192:AF194"/>
    <mergeCell ref="AG192:AI194"/>
    <mergeCell ref="K186:N186"/>
    <mergeCell ref="O186:P188"/>
    <mergeCell ref="K199:N200"/>
    <mergeCell ref="K195:N195"/>
    <mergeCell ref="O195:P197"/>
    <mergeCell ref="Q195:R197"/>
    <mergeCell ref="S195:X197"/>
    <mergeCell ref="Y195:AC197"/>
    <mergeCell ref="AD195:AF197"/>
    <mergeCell ref="Y186:AC188"/>
    <mergeCell ref="AD186:AF188"/>
    <mergeCell ref="AG195:AI197"/>
    <mergeCell ref="G196:J197"/>
    <mergeCell ref="K196:N197"/>
    <mergeCell ref="K193:N194"/>
    <mergeCell ref="K189:N189"/>
    <mergeCell ref="O189:P191"/>
    <mergeCell ref="Q189:R191"/>
    <mergeCell ref="S189:X191"/>
    <mergeCell ref="Y189:AC191"/>
    <mergeCell ref="AD189:AF191"/>
    <mergeCell ref="AG189:AI191"/>
    <mergeCell ref="G190:J191"/>
    <mergeCell ref="K190:N191"/>
    <mergeCell ref="S180:X182"/>
    <mergeCell ref="Y180:AC182"/>
    <mergeCell ref="AD180:AF182"/>
    <mergeCell ref="AG180:AI182"/>
    <mergeCell ref="G181:J182"/>
    <mergeCell ref="K181:N182"/>
    <mergeCell ref="AG186:AI188"/>
    <mergeCell ref="G187:J188"/>
    <mergeCell ref="K187:N188"/>
    <mergeCell ref="K183:N183"/>
    <mergeCell ref="O183:P185"/>
    <mergeCell ref="Q183:R185"/>
    <mergeCell ref="S183:X185"/>
    <mergeCell ref="Y183:AC185"/>
    <mergeCell ref="AD183:AF185"/>
    <mergeCell ref="AG183:AI185"/>
    <mergeCell ref="G184:J185"/>
    <mergeCell ref="K184:N185"/>
    <mergeCell ref="Q186:R188"/>
    <mergeCell ref="S186:X188"/>
    <mergeCell ref="B183:B185"/>
    <mergeCell ref="B186:B188"/>
    <mergeCell ref="B189:B191"/>
    <mergeCell ref="B192:B194"/>
    <mergeCell ref="B195:B197"/>
    <mergeCell ref="B198:B200"/>
    <mergeCell ref="C180:F182"/>
    <mergeCell ref="G180:J180"/>
    <mergeCell ref="C183:F185"/>
    <mergeCell ref="G183:J183"/>
    <mergeCell ref="C186:F188"/>
    <mergeCell ref="G186:J186"/>
    <mergeCell ref="C189:F191"/>
    <mergeCell ref="G189:J189"/>
    <mergeCell ref="C192:F194"/>
    <mergeCell ref="G192:J192"/>
    <mergeCell ref="C195:F197"/>
    <mergeCell ref="G195:J195"/>
    <mergeCell ref="C198:F200"/>
    <mergeCell ref="G198:J198"/>
    <mergeCell ref="G193:J194"/>
    <mergeCell ref="G199:J200"/>
    <mergeCell ref="C171:F173"/>
    <mergeCell ref="C168:F170"/>
    <mergeCell ref="C165:F167"/>
    <mergeCell ref="G165:J165"/>
    <mergeCell ref="Q165:R167"/>
    <mergeCell ref="C159:F161"/>
    <mergeCell ref="G159:J159"/>
    <mergeCell ref="K159:N159"/>
    <mergeCell ref="B180:B182"/>
    <mergeCell ref="K180:N180"/>
    <mergeCell ref="O180:P182"/>
    <mergeCell ref="Q180:R182"/>
    <mergeCell ref="K178:N179"/>
    <mergeCell ref="G175:J176"/>
    <mergeCell ref="K175:N176"/>
    <mergeCell ref="C177:F179"/>
    <mergeCell ref="G177:J177"/>
    <mergeCell ref="K177:N177"/>
    <mergeCell ref="O177:P179"/>
    <mergeCell ref="Q177:R179"/>
    <mergeCell ref="C174:F176"/>
    <mergeCell ref="G174:J174"/>
    <mergeCell ref="G178:J179"/>
    <mergeCell ref="B165:B167"/>
    <mergeCell ref="S150:X152"/>
    <mergeCell ref="Y150:AC152"/>
    <mergeCell ref="AD150:AF152"/>
    <mergeCell ref="AG150:AI152"/>
    <mergeCell ref="G151:J152"/>
    <mergeCell ref="K151:N152"/>
    <mergeCell ref="C147:F149"/>
    <mergeCell ref="G147:J147"/>
    <mergeCell ref="K147:N147"/>
    <mergeCell ref="O147:P149"/>
    <mergeCell ref="Q147:R149"/>
    <mergeCell ref="S147:X149"/>
    <mergeCell ref="Y147:AC149"/>
    <mergeCell ref="AD147:AF149"/>
    <mergeCell ref="AG147:AI149"/>
    <mergeCell ref="G148:J149"/>
    <mergeCell ref="K148:N149"/>
    <mergeCell ref="C150:F152"/>
    <mergeCell ref="G150:J150"/>
    <mergeCell ref="K150:N150"/>
    <mergeCell ref="O150:P152"/>
    <mergeCell ref="Q150:R152"/>
    <mergeCell ref="C144:F146"/>
    <mergeCell ref="G144:J144"/>
    <mergeCell ref="K144:N144"/>
    <mergeCell ref="O144:P146"/>
    <mergeCell ref="Q144:R146"/>
    <mergeCell ref="S144:X146"/>
    <mergeCell ref="Y144:AC146"/>
    <mergeCell ref="AD144:AF146"/>
    <mergeCell ref="AG144:AI146"/>
    <mergeCell ref="G145:J146"/>
    <mergeCell ref="K145:N146"/>
    <mergeCell ref="C141:F143"/>
    <mergeCell ref="G141:J141"/>
    <mergeCell ref="K141:N141"/>
    <mergeCell ref="O141:P143"/>
    <mergeCell ref="Q141:R143"/>
    <mergeCell ref="S141:X143"/>
    <mergeCell ref="Y141:AC143"/>
    <mergeCell ref="AD141:AF143"/>
    <mergeCell ref="AG141:AI143"/>
    <mergeCell ref="G142:J143"/>
    <mergeCell ref="K142:N143"/>
    <mergeCell ref="C138:F140"/>
    <mergeCell ref="G138:J138"/>
    <mergeCell ref="K138:N138"/>
    <mergeCell ref="O138:P140"/>
    <mergeCell ref="Q138:R140"/>
    <mergeCell ref="S138:X140"/>
    <mergeCell ref="Y138:AC140"/>
    <mergeCell ref="AD138:AF140"/>
    <mergeCell ref="AG138:AI140"/>
    <mergeCell ref="G139:J140"/>
    <mergeCell ref="K139:N140"/>
    <mergeCell ref="C135:F137"/>
    <mergeCell ref="G135:J135"/>
    <mergeCell ref="K135:N135"/>
    <mergeCell ref="O135:P137"/>
    <mergeCell ref="Q135:R137"/>
    <mergeCell ref="S135:X137"/>
    <mergeCell ref="Y135:AC137"/>
    <mergeCell ref="AD135:AF137"/>
    <mergeCell ref="AG135:AI137"/>
    <mergeCell ref="G136:J137"/>
    <mergeCell ref="K136:N137"/>
    <mergeCell ref="C132:F134"/>
    <mergeCell ref="G132:J132"/>
    <mergeCell ref="K132:N132"/>
    <mergeCell ref="O132:P134"/>
    <mergeCell ref="Q132:R134"/>
    <mergeCell ref="S132:X134"/>
    <mergeCell ref="Y132:AC134"/>
    <mergeCell ref="AD132:AF134"/>
    <mergeCell ref="AG132:AI134"/>
    <mergeCell ref="G133:J134"/>
    <mergeCell ref="K133:N134"/>
    <mergeCell ref="S126:X128"/>
    <mergeCell ref="Y126:AC128"/>
    <mergeCell ref="AD126:AF128"/>
    <mergeCell ref="AG126:AI128"/>
    <mergeCell ref="G127:J128"/>
    <mergeCell ref="K127:N128"/>
    <mergeCell ref="C129:F131"/>
    <mergeCell ref="G129:J129"/>
    <mergeCell ref="K129:N129"/>
    <mergeCell ref="O129:P131"/>
    <mergeCell ref="Q129:R131"/>
    <mergeCell ref="S129:X131"/>
    <mergeCell ref="Y129:AC131"/>
    <mergeCell ref="AD129:AF131"/>
    <mergeCell ref="AG129:AI131"/>
    <mergeCell ref="G130:J131"/>
    <mergeCell ref="K130:N131"/>
    <mergeCell ref="S120:X122"/>
    <mergeCell ref="Y120:AC122"/>
    <mergeCell ref="AD120:AF122"/>
    <mergeCell ref="AG120:AI122"/>
    <mergeCell ref="G121:J122"/>
    <mergeCell ref="K121:N122"/>
    <mergeCell ref="C123:F125"/>
    <mergeCell ref="G123:J123"/>
    <mergeCell ref="K123:N123"/>
    <mergeCell ref="O123:P125"/>
    <mergeCell ref="Q123:R125"/>
    <mergeCell ref="S123:X125"/>
    <mergeCell ref="Y123:AC125"/>
    <mergeCell ref="AD123:AF125"/>
    <mergeCell ref="AG123:AI125"/>
    <mergeCell ref="G124:J125"/>
    <mergeCell ref="K124:N125"/>
    <mergeCell ref="C117:F119"/>
    <mergeCell ref="G117:J117"/>
    <mergeCell ref="K117:N117"/>
    <mergeCell ref="O117:P119"/>
    <mergeCell ref="Q117:R119"/>
    <mergeCell ref="S117:X119"/>
    <mergeCell ref="Y117:AC119"/>
    <mergeCell ref="AD117:AF119"/>
    <mergeCell ref="AG117:AI119"/>
    <mergeCell ref="G118:J119"/>
    <mergeCell ref="K118:N119"/>
    <mergeCell ref="B144:B146"/>
    <mergeCell ref="B147:B149"/>
    <mergeCell ref="B150:B152"/>
    <mergeCell ref="C111:F113"/>
    <mergeCell ref="G111:J111"/>
    <mergeCell ref="K111:N111"/>
    <mergeCell ref="O111:P113"/>
    <mergeCell ref="Q111:R113"/>
    <mergeCell ref="G112:J113"/>
    <mergeCell ref="K112:N113"/>
    <mergeCell ref="C114:F116"/>
    <mergeCell ref="G114:J114"/>
    <mergeCell ref="K114:N114"/>
    <mergeCell ref="O114:P116"/>
    <mergeCell ref="Q114:R116"/>
    <mergeCell ref="C120:F122"/>
    <mergeCell ref="G120:J120"/>
    <mergeCell ref="K120:N120"/>
    <mergeCell ref="O120:P122"/>
    <mergeCell ref="Q120:R122"/>
    <mergeCell ref="C126:F128"/>
    <mergeCell ref="G126:J126"/>
    <mergeCell ref="K126:N126"/>
    <mergeCell ref="K115:N116"/>
    <mergeCell ref="B168:B170"/>
    <mergeCell ref="B171:B173"/>
    <mergeCell ref="B174:B176"/>
    <mergeCell ref="B177:B179"/>
    <mergeCell ref="B90:B92"/>
    <mergeCell ref="B93:B95"/>
    <mergeCell ref="B96:B98"/>
    <mergeCell ref="B99:B101"/>
    <mergeCell ref="B102:B104"/>
    <mergeCell ref="B105:B107"/>
    <mergeCell ref="B108:B110"/>
    <mergeCell ref="B159:B161"/>
    <mergeCell ref="B162:B164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AD171:AF173"/>
    <mergeCell ref="AG171:AI173"/>
    <mergeCell ref="G172:J173"/>
    <mergeCell ref="K172:N173"/>
    <mergeCell ref="Y168:AC170"/>
    <mergeCell ref="AD168:AF170"/>
    <mergeCell ref="AG168:AI170"/>
    <mergeCell ref="G169:J170"/>
    <mergeCell ref="K169:N170"/>
    <mergeCell ref="S168:X170"/>
    <mergeCell ref="G171:J171"/>
    <mergeCell ref="G168:J168"/>
    <mergeCell ref="AL21:AQ21"/>
    <mergeCell ref="S177:X179"/>
    <mergeCell ref="Y177:AC179"/>
    <mergeCell ref="AD177:AF179"/>
    <mergeCell ref="AG177:AI179"/>
    <mergeCell ref="AO22:AT22"/>
    <mergeCell ref="Y174:AC176"/>
    <mergeCell ref="AD174:AF176"/>
    <mergeCell ref="K174:N174"/>
    <mergeCell ref="O174:P176"/>
    <mergeCell ref="Q174:R176"/>
    <mergeCell ref="S174:X176"/>
    <mergeCell ref="S171:X173"/>
    <mergeCell ref="Y171:AC173"/>
    <mergeCell ref="AG174:AI176"/>
    <mergeCell ref="AO23:AT24"/>
    <mergeCell ref="K171:N171"/>
    <mergeCell ref="O171:P173"/>
    <mergeCell ref="Q171:R173"/>
    <mergeCell ref="K168:N168"/>
    <mergeCell ref="O168:P170"/>
    <mergeCell ref="Q168:R170"/>
    <mergeCell ref="K165:N165"/>
    <mergeCell ref="O165:P167"/>
    <mergeCell ref="S165:X167"/>
    <mergeCell ref="Y165:AC167"/>
    <mergeCell ref="AD165:AF167"/>
    <mergeCell ref="AG165:AI167"/>
    <mergeCell ref="G166:J167"/>
    <mergeCell ref="K166:N167"/>
    <mergeCell ref="C162:F164"/>
    <mergeCell ref="G162:J162"/>
    <mergeCell ref="K162:N162"/>
    <mergeCell ref="O162:P164"/>
    <mergeCell ref="Q162:R164"/>
    <mergeCell ref="S162:X164"/>
    <mergeCell ref="Y162:AC164"/>
    <mergeCell ref="AD162:AF164"/>
    <mergeCell ref="AG162:AI164"/>
    <mergeCell ref="G163:J164"/>
    <mergeCell ref="K163:N164"/>
    <mergeCell ref="O159:P161"/>
    <mergeCell ref="Q159:R161"/>
    <mergeCell ref="S159:X161"/>
    <mergeCell ref="Y159:AC161"/>
    <mergeCell ref="AD159:AF161"/>
    <mergeCell ref="AG159:AI161"/>
    <mergeCell ref="G160:J161"/>
    <mergeCell ref="K160:N161"/>
    <mergeCell ref="Q108:R110"/>
    <mergeCell ref="S108:X110"/>
    <mergeCell ref="Y108:AC110"/>
    <mergeCell ref="AD108:AF110"/>
    <mergeCell ref="AG108:AI110"/>
    <mergeCell ref="G109:J110"/>
    <mergeCell ref="K109:N110"/>
    <mergeCell ref="S111:X113"/>
    <mergeCell ref="Y111:AC113"/>
    <mergeCell ref="AD111:AF113"/>
    <mergeCell ref="AG111:AI113"/>
    <mergeCell ref="S114:X116"/>
    <mergeCell ref="Y114:AC116"/>
    <mergeCell ref="AD114:AF116"/>
    <mergeCell ref="AG114:AI116"/>
    <mergeCell ref="G115:J116"/>
    <mergeCell ref="C156:F158"/>
    <mergeCell ref="G156:N156"/>
    <mergeCell ref="O156:P158"/>
    <mergeCell ref="Q156:R158"/>
    <mergeCell ref="S156:X158"/>
    <mergeCell ref="Y156:AC158"/>
    <mergeCell ref="AD156:AF158"/>
    <mergeCell ref="AG156:AI158"/>
    <mergeCell ref="G157:J158"/>
    <mergeCell ref="K157:N158"/>
    <mergeCell ref="S102:X104"/>
    <mergeCell ref="Y102:AC104"/>
    <mergeCell ref="AD102:AF104"/>
    <mergeCell ref="AG102:AI104"/>
    <mergeCell ref="G103:J104"/>
    <mergeCell ref="K103:N104"/>
    <mergeCell ref="C105:F107"/>
    <mergeCell ref="G105:J105"/>
    <mergeCell ref="K105:N105"/>
    <mergeCell ref="O105:P107"/>
    <mergeCell ref="Q105:R107"/>
    <mergeCell ref="S105:X107"/>
    <mergeCell ref="Y105:AC107"/>
    <mergeCell ref="AD105:AF107"/>
    <mergeCell ref="AG105:AI107"/>
    <mergeCell ref="G106:J107"/>
    <mergeCell ref="K106:N107"/>
    <mergeCell ref="S96:X98"/>
    <mergeCell ref="Y96:AC98"/>
    <mergeCell ref="AD96:AF98"/>
    <mergeCell ref="AG96:AI98"/>
    <mergeCell ref="G97:J98"/>
    <mergeCell ref="K97:N98"/>
    <mergeCell ref="C99:F101"/>
    <mergeCell ref="G99:J99"/>
    <mergeCell ref="K99:N99"/>
    <mergeCell ref="O99:P101"/>
    <mergeCell ref="Q99:R101"/>
    <mergeCell ref="S99:X101"/>
    <mergeCell ref="Y99:AC101"/>
    <mergeCell ref="AD99:AF101"/>
    <mergeCell ref="AG99:AI101"/>
    <mergeCell ref="G100:J101"/>
    <mergeCell ref="K100:N101"/>
    <mergeCell ref="S90:X92"/>
    <mergeCell ref="Y90:AC92"/>
    <mergeCell ref="AD90:AF92"/>
    <mergeCell ref="AG90:AI92"/>
    <mergeCell ref="G91:J92"/>
    <mergeCell ref="K91:N92"/>
    <mergeCell ref="C93:F95"/>
    <mergeCell ref="G93:J93"/>
    <mergeCell ref="K93:N93"/>
    <mergeCell ref="O93:P95"/>
    <mergeCell ref="Q93:R95"/>
    <mergeCell ref="S93:X95"/>
    <mergeCell ref="Y93:AC95"/>
    <mergeCell ref="AD93:AF95"/>
    <mergeCell ref="AG93:AI95"/>
    <mergeCell ref="G94:J95"/>
    <mergeCell ref="K94:N95"/>
    <mergeCell ref="S64:AI64"/>
    <mergeCell ref="C87:F89"/>
    <mergeCell ref="G87:N87"/>
    <mergeCell ref="O87:P89"/>
    <mergeCell ref="Q87:R89"/>
    <mergeCell ref="S87:X89"/>
    <mergeCell ref="Y87:AC89"/>
    <mergeCell ref="AD87:AF89"/>
    <mergeCell ref="AG87:AI89"/>
    <mergeCell ref="G88:J89"/>
    <mergeCell ref="K88:N89"/>
    <mergeCell ref="AG69:AI71"/>
    <mergeCell ref="G70:J71"/>
    <mergeCell ref="K70:N71"/>
    <mergeCell ref="C72:F74"/>
    <mergeCell ref="G72:J72"/>
    <mergeCell ref="K72:N72"/>
    <mergeCell ref="O72:P74"/>
    <mergeCell ref="Q72:R74"/>
    <mergeCell ref="S72:X74"/>
    <mergeCell ref="C69:F71"/>
    <mergeCell ref="Y69:AC71"/>
    <mergeCell ref="Y72:AC74"/>
    <mergeCell ref="AD72:AF74"/>
    <mergeCell ref="K49:N50"/>
    <mergeCell ref="AG51:AI53"/>
    <mergeCell ref="G52:J53"/>
    <mergeCell ref="K52:N53"/>
    <mergeCell ref="Y51:AC53"/>
    <mergeCell ref="AD51:AF53"/>
    <mergeCell ref="C16:J17"/>
    <mergeCell ref="K16:Q17"/>
    <mergeCell ref="R16:AI17"/>
    <mergeCell ref="C25:H27"/>
    <mergeCell ref="O25:R27"/>
    <mergeCell ref="S25:V25"/>
    <mergeCell ref="W25:AA25"/>
    <mergeCell ref="AB25:AF25"/>
    <mergeCell ref="AG25:AI25"/>
    <mergeCell ref="S26:V27"/>
    <mergeCell ref="W26:AA27"/>
    <mergeCell ref="AB26:AF27"/>
    <mergeCell ref="C45:F47"/>
    <mergeCell ref="G45:J45"/>
    <mergeCell ref="K45:N45"/>
    <mergeCell ref="O45:P47"/>
    <mergeCell ref="Y19:AE19"/>
    <mergeCell ref="Q45:R47"/>
    <mergeCell ref="S45:X47"/>
    <mergeCell ref="Y45:AC47"/>
    <mergeCell ref="AD45:AF47"/>
    <mergeCell ref="AG45:AI47"/>
    <mergeCell ref="G46:J47"/>
    <mergeCell ref="K46:N47"/>
    <mergeCell ref="C42:F44"/>
    <mergeCell ref="G42:J42"/>
    <mergeCell ref="K42:N42"/>
    <mergeCell ref="O42:P44"/>
    <mergeCell ref="Q42:R44"/>
    <mergeCell ref="S42:X44"/>
    <mergeCell ref="Y42:AC44"/>
    <mergeCell ref="AD42:AF44"/>
    <mergeCell ref="AG42:AI44"/>
    <mergeCell ref="G43:J44"/>
    <mergeCell ref="K43:N44"/>
    <mergeCell ref="C39:F41"/>
    <mergeCell ref="G39:J39"/>
    <mergeCell ref="K39:N39"/>
    <mergeCell ref="O39:P41"/>
    <mergeCell ref="Q39:R41"/>
    <mergeCell ref="S39:X41"/>
    <mergeCell ref="Y39:AC41"/>
    <mergeCell ref="AD39:AF41"/>
    <mergeCell ref="AG39:AI41"/>
    <mergeCell ref="G40:J41"/>
    <mergeCell ref="K40:N41"/>
    <mergeCell ref="C36:F38"/>
    <mergeCell ref="G36:J36"/>
    <mergeCell ref="K36:N36"/>
    <mergeCell ref="O36:P38"/>
    <mergeCell ref="Q36:R38"/>
    <mergeCell ref="S36:X38"/>
    <mergeCell ref="Y36:AC38"/>
    <mergeCell ref="AD36:AF38"/>
    <mergeCell ref="AG36:AI38"/>
    <mergeCell ref="G37:J38"/>
    <mergeCell ref="K37:N38"/>
    <mergeCell ref="C33:F35"/>
    <mergeCell ref="G33:J33"/>
    <mergeCell ref="K33:N33"/>
    <mergeCell ref="O33:P35"/>
    <mergeCell ref="Q33:R35"/>
    <mergeCell ref="S33:X35"/>
    <mergeCell ref="Y33:AC35"/>
    <mergeCell ref="AD33:AF35"/>
    <mergeCell ref="AG33:AI35"/>
    <mergeCell ref="G34:J35"/>
    <mergeCell ref="K34:N35"/>
    <mergeCell ref="C30:F32"/>
    <mergeCell ref="G30:N30"/>
    <mergeCell ref="O30:P32"/>
    <mergeCell ref="Q30:R32"/>
    <mergeCell ref="S30:X32"/>
    <mergeCell ref="Y30:AC32"/>
    <mergeCell ref="AD30:AF32"/>
    <mergeCell ref="AG30:AI32"/>
    <mergeCell ref="G31:J32"/>
    <mergeCell ref="K31:N32"/>
    <mergeCell ref="I25:N27"/>
    <mergeCell ref="C6:J6"/>
    <mergeCell ref="C7:J7"/>
    <mergeCell ref="C13:G15"/>
    <mergeCell ref="H13:J15"/>
    <mergeCell ref="K13:N15"/>
    <mergeCell ref="AC14:AI15"/>
    <mergeCell ref="P8:AB8"/>
    <mergeCell ref="AC8:AI10"/>
    <mergeCell ref="K9:N10"/>
    <mergeCell ref="O9:AB10"/>
    <mergeCell ref="H20:K22"/>
    <mergeCell ref="L20:R20"/>
    <mergeCell ref="S20:Y20"/>
    <mergeCell ref="Z20:AF20"/>
    <mergeCell ref="AG20:AI20"/>
    <mergeCell ref="L21:R22"/>
    <mergeCell ref="S21:Y22"/>
    <mergeCell ref="Z21:AF22"/>
    <mergeCell ref="C20:G22"/>
    <mergeCell ref="AG21:AI22"/>
    <mergeCell ref="O14:U15"/>
    <mergeCell ref="V14:AB15"/>
    <mergeCell ref="AD69:AF71"/>
    <mergeCell ref="G69:N69"/>
    <mergeCell ref="O69:P71"/>
    <mergeCell ref="Q69:R71"/>
    <mergeCell ref="S69:X71"/>
    <mergeCell ref="G76:J77"/>
    <mergeCell ref="K76:N77"/>
    <mergeCell ref="AF3:AH3"/>
    <mergeCell ref="O3:Q3"/>
    <mergeCell ref="C8:H8"/>
    <mergeCell ref="I8:J8"/>
    <mergeCell ref="C9:H10"/>
    <mergeCell ref="I9:J10"/>
    <mergeCell ref="AC13:AI13"/>
    <mergeCell ref="K8:N8"/>
    <mergeCell ref="K7:N7"/>
    <mergeCell ref="K6:N6"/>
    <mergeCell ref="Y12:AE12"/>
    <mergeCell ref="O6:AB7"/>
    <mergeCell ref="AC6:AI7"/>
    <mergeCell ref="S3:AA3"/>
    <mergeCell ref="E3:G3"/>
    <mergeCell ref="O13:U13"/>
    <mergeCell ref="V13:AB13"/>
    <mergeCell ref="K108:N108"/>
    <mergeCell ref="O108:P110"/>
    <mergeCell ref="O126:P128"/>
    <mergeCell ref="G73:J74"/>
    <mergeCell ref="K73:N74"/>
    <mergeCell ref="Q75:R77"/>
    <mergeCell ref="K78:N78"/>
    <mergeCell ref="O78:P80"/>
    <mergeCell ref="Q78:R80"/>
    <mergeCell ref="Q90:R92"/>
    <mergeCell ref="Q96:R98"/>
    <mergeCell ref="Q102:R104"/>
    <mergeCell ref="Q126:R128"/>
    <mergeCell ref="AD75:AF77"/>
    <mergeCell ref="AG75:AI77"/>
    <mergeCell ref="AG72:AI74"/>
    <mergeCell ref="C86:M86"/>
    <mergeCell ref="C155:M155"/>
    <mergeCell ref="K79:N80"/>
    <mergeCell ref="C75:F77"/>
    <mergeCell ref="G75:J75"/>
    <mergeCell ref="K75:N75"/>
    <mergeCell ref="O75:P77"/>
    <mergeCell ref="C90:F92"/>
    <mergeCell ref="G90:J90"/>
    <mergeCell ref="K90:N90"/>
    <mergeCell ref="O90:P92"/>
    <mergeCell ref="C96:F98"/>
    <mergeCell ref="G96:J96"/>
    <mergeCell ref="K96:N96"/>
    <mergeCell ref="O96:P98"/>
    <mergeCell ref="C102:F104"/>
    <mergeCell ref="G102:J102"/>
    <mergeCell ref="K102:N102"/>
    <mergeCell ref="O102:P104"/>
    <mergeCell ref="C108:F110"/>
    <mergeCell ref="G108:J108"/>
    <mergeCell ref="C29:J29"/>
    <mergeCell ref="AG26:AI27"/>
    <mergeCell ref="Y24:AE24"/>
    <mergeCell ref="C68:J68"/>
    <mergeCell ref="S81:X83"/>
    <mergeCell ref="Y81:AC83"/>
    <mergeCell ref="AD81:AF83"/>
    <mergeCell ref="AG81:AI83"/>
    <mergeCell ref="G82:J83"/>
    <mergeCell ref="K82:N83"/>
    <mergeCell ref="Y78:AC80"/>
    <mergeCell ref="AD78:AF80"/>
    <mergeCell ref="AG78:AI80"/>
    <mergeCell ref="G79:J80"/>
    <mergeCell ref="C81:F83"/>
    <mergeCell ref="G81:J81"/>
    <mergeCell ref="K81:N81"/>
    <mergeCell ref="O81:P83"/>
    <mergeCell ref="Q81:R83"/>
    <mergeCell ref="C78:F80"/>
    <mergeCell ref="G78:J78"/>
    <mergeCell ref="S78:X80"/>
    <mergeCell ref="S75:X77"/>
    <mergeCell ref="Y75:AC77"/>
    <mergeCell ref="BB28:BC28"/>
    <mergeCell ref="AL32:AO33"/>
    <mergeCell ref="AL31:AO31"/>
    <mergeCell ref="AL22:AN22"/>
    <mergeCell ref="AL23:AN24"/>
    <mergeCell ref="AU22:BA22"/>
    <mergeCell ref="AU23:BA24"/>
    <mergeCell ref="BB29:BC30"/>
    <mergeCell ref="AX28:BA30"/>
    <mergeCell ref="AP31:AT31"/>
    <mergeCell ref="AU31:AY31"/>
    <mergeCell ref="AZ31:BB31"/>
    <mergeCell ref="AP32:AT33"/>
    <mergeCell ref="AU32:AY33"/>
    <mergeCell ref="AZ32:BB33"/>
    <mergeCell ref="AP25:AX25"/>
    <mergeCell ref="AL25:AO25"/>
    <mergeCell ref="AL27:AR27"/>
    <mergeCell ref="AL28:AQ30"/>
    <mergeCell ref="AR28:AW30"/>
    <mergeCell ref="T66:AE66"/>
    <mergeCell ref="C56:AI56"/>
    <mergeCell ref="C51:F53"/>
    <mergeCell ref="G51:J51"/>
    <mergeCell ref="K51:N51"/>
    <mergeCell ref="O51:P53"/>
    <mergeCell ref="Q51:R53"/>
    <mergeCell ref="C48:F50"/>
    <mergeCell ref="G48:J48"/>
    <mergeCell ref="K48:N48"/>
    <mergeCell ref="O48:P50"/>
    <mergeCell ref="Q48:R50"/>
    <mergeCell ref="S48:X50"/>
    <mergeCell ref="S51:X53"/>
    <mergeCell ref="Y48:AC50"/>
    <mergeCell ref="AD48:AF50"/>
    <mergeCell ref="O66:R66"/>
    <mergeCell ref="C58:AI58"/>
    <mergeCell ref="D60:AG60"/>
    <mergeCell ref="J62:K62"/>
    <mergeCell ref="M62:N62"/>
    <mergeCell ref="O64:R64"/>
    <mergeCell ref="AG48:AI50"/>
    <mergeCell ref="G49:J50"/>
  </mergeCells>
  <phoneticPr fontId="2"/>
  <conditionalFormatting sqref="AH90:AI152 AH159:AI200">
    <cfRule type="cellIs" dxfId="9" priority="7" operator="equal">
      <formula>0</formula>
    </cfRule>
    <cfRule type="cellIs" dxfId="8" priority="8" operator="greaterThan">
      <formula>BF91</formula>
    </cfRule>
    <cfRule type="cellIs" dxfId="7" priority="9" operator="lessThan">
      <formula>BF90</formula>
    </cfRule>
  </conditionalFormatting>
  <conditionalFormatting sqref="AG90:AG152 AG159:AG200">
    <cfRule type="cellIs" dxfId="6" priority="64" operator="equal">
      <formula>0</formula>
    </cfRule>
    <cfRule type="cellIs" dxfId="5" priority="65" operator="greaterThan">
      <formula>BE88</formula>
    </cfRule>
    <cfRule type="cellIs" dxfId="4" priority="66" operator="lessThan">
      <formula>BE87</formula>
    </cfRule>
  </conditionalFormatting>
  <dataValidations count="11">
    <dataValidation type="list" allowBlank="1" showInputMessage="1" showErrorMessage="1" sqref="O33:P53 O159:P200 O72:P83 O90:P152">
      <formula1>"1,2,3"</formula1>
    </dataValidation>
    <dataValidation type="list" allowBlank="1" showInputMessage="1" showErrorMessage="1" sqref="Q33:R53 Q159:R200 Q72:R83 Q90:R152">
      <formula1>"初,1,無"</formula1>
    </dataValidation>
    <dataValidation type="list" allowBlank="1" showInputMessage="1" showErrorMessage="1" sqref="AR28:AW30 I25:N27">
      <formula1>"外部コーチ 有,内部コーチ 有,無"</formula1>
    </dataValidation>
    <dataValidation type="list" allowBlank="1" showInputMessage="1" showErrorMessage="1" sqref="AF3:AH3">
      <formula1>"春季大会,総合体育大会,新人大会"</formula1>
    </dataValidation>
    <dataValidation type="list" allowBlank="1" showInputMessage="1" showErrorMessage="1" sqref="C90:F152">
      <formula1>"50kg,55kg,60kg,66kg,73kg,81kg,90kg,90kg超"</formula1>
    </dataValidation>
    <dataValidation type="list" allowBlank="1" showInputMessage="1" showErrorMessage="1" sqref="AZ32:BB33 AG26:AI27 AG21">
      <formula1>"Ａ,Ｂ,Ｃ,準,無"</formula1>
    </dataValidation>
    <dataValidation type="list" allowBlank="1" showInputMessage="1" showErrorMessage="1" sqref="J62:K62">
      <formula1>"４,５,６,７,８,９,１０,１１"</formula1>
    </dataValidation>
    <dataValidation type="list" allowBlank="1" showInputMessage="1" showErrorMessage="1" sqref="M62:N62">
      <formula1>"１,２,３,４,,５,６,７,８,９,１０,１１,１２,１３,１４,１５,１６,１７,１８,１９,２０,２１,２２,２３,２４,２５,２６,２７,２８,２９,３０,３１"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C159:F200">
      <formula1>"40kg,44kg,48kg,52kg,57kg,63kg,70kg,70kg超"</formula1>
    </dataValidation>
    <dataValidation type="list" allowBlank="1" showInputMessage="1" showErrorMessage="1" sqref="S3:AA3">
      <formula1>$BE$3:$BE$25</formula1>
    </dataValidation>
    <dataValidation type="list" allowBlank="1" showInputMessage="1" showErrorMessage="1" sqref="G62:H62 O3:Q3">
      <formula1>"元,２,３,４,５"</formula1>
    </dataValidation>
  </dataValidations>
  <pageMargins left="0.7" right="0.7" top="0.75" bottom="0.75" header="0.3" footer="0.3"/>
  <pageSetup paperSize="9" scale="93" orientation="portrait" r:id="rId1"/>
  <rowBreaks count="2" manualBreakCount="2">
    <brk id="62" max="16383" man="1"/>
    <brk id="149" max="16383" man="1"/>
  </rowBreaks>
  <colBreaks count="1" manualBreakCount="1">
    <brk id="36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J30"/>
  <sheetViews>
    <sheetView showGridLines="0" view="pageBreakPreview" topLeftCell="A4" zoomScaleNormal="100" zoomScaleSheetLayoutView="100" workbookViewId="0">
      <selection activeCell="B1" sqref="B1:BJ1"/>
    </sheetView>
  </sheetViews>
  <sheetFormatPr defaultRowHeight="13.5"/>
  <cols>
    <col min="1" max="74" width="2.625" style="122" customWidth="1"/>
    <col min="75" max="16384" width="9" style="122"/>
  </cols>
  <sheetData>
    <row r="1" spans="2:62" ht="110.25" customHeight="1">
      <c r="B1" s="550" t="s">
        <v>166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550"/>
      <c r="BB1" s="550"/>
      <c r="BC1" s="550"/>
      <c r="BD1" s="550"/>
      <c r="BE1" s="550"/>
      <c r="BF1" s="550"/>
      <c r="BG1" s="550"/>
      <c r="BH1" s="550"/>
      <c r="BI1" s="550"/>
      <c r="BJ1" s="550"/>
    </row>
    <row r="2" spans="2:62" ht="15" customHeight="1"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2:62" ht="30.75" customHeight="1">
      <c r="C3" s="560" t="s">
        <v>167</v>
      </c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</row>
    <row r="4" spans="2:62">
      <c r="L4" s="122" t="s">
        <v>168</v>
      </c>
    </row>
    <row r="5" spans="2:62" ht="31.5" thickBot="1">
      <c r="C5" s="123" t="s">
        <v>169</v>
      </c>
      <c r="R5" s="123" t="s">
        <v>170</v>
      </c>
      <c r="AG5" s="123" t="s">
        <v>171</v>
      </c>
      <c r="AV5" s="123" t="s">
        <v>172</v>
      </c>
    </row>
    <row r="6" spans="2:62" ht="24" customHeight="1">
      <c r="B6" s="551" t="s">
        <v>173</v>
      </c>
      <c r="C6" s="554">
        <f>入力ｼｰﾄ!V14</f>
        <v>0</v>
      </c>
      <c r="D6" s="555"/>
      <c r="E6" s="555"/>
      <c r="F6" s="555"/>
      <c r="G6" s="555"/>
      <c r="H6" s="555"/>
      <c r="I6" s="555">
        <f>入力ｼｰﾄ!AC14</f>
        <v>0</v>
      </c>
      <c r="J6" s="555"/>
      <c r="K6" s="555"/>
      <c r="L6" s="555"/>
      <c r="M6" s="555"/>
      <c r="N6" s="555"/>
      <c r="O6" s="558"/>
      <c r="P6" s="132"/>
      <c r="Q6" s="551" t="s">
        <v>173</v>
      </c>
      <c r="R6" s="524">
        <f>入力ｼｰﾄ!AO23</f>
        <v>0</v>
      </c>
      <c r="S6" s="525"/>
      <c r="T6" s="525"/>
      <c r="U6" s="525"/>
      <c r="V6" s="525"/>
      <c r="W6" s="548"/>
      <c r="X6" s="525">
        <f>入力ｼｰﾄ!AU23</f>
        <v>0</v>
      </c>
      <c r="Y6" s="525"/>
      <c r="Z6" s="525"/>
      <c r="AA6" s="525"/>
      <c r="AB6" s="525"/>
      <c r="AC6" s="525"/>
      <c r="AD6" s="549"/>
      <c r="AE6" s="132"/>
      <c r="AF6" s="551" t="s">
        <v>173</v>
      </c>
      <c r="AG6" s="524">
        <f>入力ｼｰﾄ!V14</f>
        <v>0</v>
      </c>
      <c r="AH6" s="525"/>
      <c r="AI6" s="525"/>
      <c r="AJ6" s="525"/>
      <c r="AK6" s="525"/>
      <c r="AL6" s="548"/>
      <c r="AM6" s="525">
        <f>入力ｼｰﾄ!AC14</f>
        <v>0</v>
      </c>
      <c r="AN6" s="525"/>
      <c r="AO6" s="525"/>
      <c r="AP6" s="525"/>
      <c r="AQ6" s="525"/>
      <c r="AR6" s="525"/>
      <c r="AS6" s="549"/>
      <c r="AT6" s="132"/>
      <c r="AU6" s="551" t="s">
        <v>173</v>
      </c>
      <c r="AV6" s="524">
        <f>入力ｼｰﾄ!AO23</f>
        <v>0</v>
      </c>
      <c r="AW6" s="525"/>
      <c r="AX6" s="525"/>
      <c r="AY6" s="525"/>
      <c r="AZ6" s="525"/>
      <c r="BA6" s="548"/>
      <c r="BB6" s="525">
        <f>入力ｼｰﾄ!AU23</f>
        <v>0</v>
      </c>
      <c r="BC6" s="525"/>
      <c r="BD6" s="525"/>
      <c r="BE6" s="525"/>
      <c r="BF6" s="525"/>
      <c r="BG6" s="525"/>
      <c r="BH6" s="549"/>
    </row>
    <row r="7" spans="2:62" ht="24" customHeight="1" thickBot="1">
      <c r="B7" s="552"/>
      <c r="C7" s="556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9"/>
      <c r="P7" s="132"/>
      <c r="Q7" s="552"/>
      <c r="R7" s="529"/>
      <c r="S7" s="518"/>
      <c r="T7" s="518"/>
      <c r="U7" s="518"/>
      <c r="V7" s="518"/>
      <c r="W7" s="523"/>
      <c r="X7" s="518"/>
      <c r="Y7" s="518"/>
      <c r="Z7" s="518"/>
      <c r="AA7" s="518"/>
      <c r="AB7" s="518"/>
      <c r="AC7" s="518"/>
      <c r="AD7" s="519"/>
      <c r="AE7" s="132"/>
      <c r="AF7" s="552"/>
      <c r="AG7" s="529"/>
      <c r="AH7" s="518"/>
      <c r="AI7" s="518"/>
      <c r="AJ7" s="518"/>
      <c r="AK7" s="518"/>
      <c r="AL7" s="523"/>
      <c r="AM7" s="518"/>
      <c r="AN7" s="518"/>
      <c r="AO7" s="518"/>
      <c r="AP7" s="518"/>
      <c r="AQ7" s="518"/>
      <c r="AR7" s="518"/>
      <c r="AS7" s="519"/>
      <c r="AT7" s="132"/>
      <c r="AU7" s="552"/>
      <c r="AV7" s="529"/>
      <c r="AW7" s="518"/>
      <c r="AX7" s="518"/>
      <c r="AY7" s="518"/>
      <c r="AZ7" s="518"/>
      <c r="BA7" s="523"/>
      <c r="BB7" s="518"/>
      <c r="BC7" s="518"/>
      <c r="BD7" s="518"/>
      <c r="BE7" s="518"/>
      <c r="BF7" s="518"/>
      <c r="BG7" s="518"/>
      <c r="BH7" s="519"/>
    </row>
    <row r="8" spans="2:62" ht="24" customHeight="1">
      <c r="B8" s="553" t="s">
        <v>174</v>
      </c>
      <c r="C8" s="524">
        <f>入力ｼｰﾄ!W26</f>
        <v>0</v>
      </c>
      <c r="D8" s="525"/>
      <c r="E8" s="525"/>
      <c r="F8" s="525"/>
      <c r="G8" s="548"/>
      <c r="H8" s="525">
        <f>入力ｼｰﾄ!AB26</f>
        <v>0</v>
      </c>
      <c r="I8" s="525"/>
      <c r="J8" s="525"/>
      <c r="K8" s="525"/>
      <c r="L8" s="549"/>
      <c r="M8" s="150"/>
      <c r="N8" s="150"/>
      <c r="O8" s="150"/>
      <c r="P8" s="150"/>
      <c r="Q8" s="553" t="s">
        <v>174</v>
      </c>
      <c r="R8" s="524">
        <f>入力ｼｰﾄ!AP32</f>
        <v>0</v>
      </c>
      <c r="S8" s="525"/>
      <c r="T8" s="525"/>
      <c r="U8" s="525"/>
      <c r="V8" s="548"/>
      <c r="W8" s="525">
        <f>入力ｼｰﾄ!AU32</f>
        <v>0</v>
      </c>
      <c r="X8" s="525"/>
      <c r="Y8" s="525"/>
      <c r="Z8" s="525"/>
      <c r="AA8" s="549"/>
      <c r="AB8" s="125"/>
      <c r="AC8" s="125"/>
      <c r="AD8" s="125"/>
      <c r="AE8" s="125"/>
      <c r="AF8" s="553" t="s">
        <v>174</v>
      </c>
      <c r="AG8" s="524">
        <f>入力ｼｰﾄ!W26</f>
        <v>0</v>
      </c>
      <c r="AH8" s="525"/>
      <c r="AI8" s="525"/>
      <c r="AJ8" s="525"/>
      <c r="AK8" s="548"/>
      <c r="AL8" s="525">
        <f>入力ｼｰﾄ!AB26</f>
        <v>0</v>
      </c>
      <c r="AM8" s="525"/>
      <c r="AN8" s="525"/>
      <c r="AO8" s="525"/>
      <c r="AP8" s="549"/>
      <c r="AQ8" s="125"/>
      <c r="AR8" s="125"/>
      <c r="AS8" s="125"/>
      <c r="AT8" s="125"/>
      <c r="AU8" s="553" t="s">
        <v>174</v>
      </c>
      <c r="AV8" s="524">
        <f>入力ｼｰﾄ!AP32</f>
        <v>0</v>
      </c>
      <c r="AW8" s="525"/>
      <c r="AX8" s="525"/>
      <c r="AY8" s="525"/>
      <c r="AZ8" s="548"/>
      <c r="BA8" s="525">
        <f>入力ｼｰﾄ!AU32</f>
        <v>0</v>
      </c>
      <c r="BB8" s="525"/>
      <c r="BC8" s="525"/>
      <c r="BD8" s="525"/>
      <c r="BE8" s="549"/>
      <c r="BF8" s="125"/>
      <c r="BG8" s="125"/>
      <c r="BH8" s="125"/>
    </row>
    <row r="9" spans="2:62" ht="24" customHeight="1" thickBot="1">
      <c r="B9" s="552"/>
      <c r="C9" s="529"/>
      <c r="D9" s="518"/>
      <c r="E9" s="518"/>
      <c r="F9" s="518"/>
      <c r="G9" s="523"/>
      <c r="H9" s="518"/>
      <c r="I9" s="518"/>
      <c r="J9" s="518"/>
      <c r="K9" s="518"/>
      <c r="L9" s="519"/>
      <c r="M9" s="150"/>
      <c r="N9" s="150"/>
      <c r="O9" s="150"/>
      <c r="P9" s="150"/>
      <c r="Q9" s="552"/>
      <c r="R9" s="529"/>
      <c r="S9" s="518"/>
      <c r="T9" s="518"/>
      <c r="U9" s="518"/>
      <c r="V9" s="523"/>
      <c r="W9" s="518"/>
      <c r="X9" s="518"/>
      <c r="Y9" s="518"/>
      <c r="Z9" s="518"/>
      <c r="AA9" s="519"/>
      <c r="AB9" s="125"/>
      <c r="AC9" s="125"/>
      <c r="AD9" s="125"/>
      <c r="AE9" s="125"/>
      <c r="AF9" s="552"/>
      <c r="AG9" s="529"/>
      <c r="AH9" s="518"/>
      <c r="AI9" s="518"/>
      <c r="AJ9" s="518"/>
      <c r="AK9" s="523"/>
      <c r="AL9" s="518"/>
      <c r="AM9" s="518"/>
      <c r="AN9" s="518"/>
      <c r="AO9" s="518"/>
      <c r="AP9" s="519"/>
      <c r="AQ9" s="125"/>
      <c r="AR9" s="125"/>
      <c r="AS9" s="125"/>
      <c r="AT9" s="125"/>
      <c r="AU9" s="552"/>
      <c r="AV9" s="529"/>
      <c r="AW9" s="518"/>
      <c r="AX9" s="518"/>
      <c r="AY9" s="518"/>
      <c r="AZ9" s="523"/>
      <c r="BA9" s="518"/>
      <c r="BB9" s="518"/>
      <c r="BC9" s="518"/>
      <c r="BD9" s="518"/>
      <c r="BE9" s="519"/>
      <c r="BF9" s="125"/>
      <c r="BG9" s="125"/>
      <c r="BH9" s="125"/>
    </row>
    <row r="10" spans="2:62" ht="24">
      <c r="B10" s="124"/>
      <c r="C10" s="536" t="s">
        <v>77</v>
      </c>
      <c r="D10" s="537"/>
      <c r="E10" s="537"/>
      <c r="F10" s="538"/>
      <c r="G10" s="531">
        <f>入力ｼｰﾄ!G33</f>
        <v>0</v>
      </c>
      <c r="H10" s="532"/>
      <c r="I10" s="532"/>
      <c r="J10" s="533"/>
      <c r="K10" s="535">
        <f>入力ｼｰﾄ!K33</f>
        <v>0</v>
      </c>
      <c r="L10" s="532"/>
      <c r="M10" s="532"/>
      <c r="N10" s="534"/>
      <c r="O10" s="125"/>
      <c r="P10" s="125"/>
      <c r="Q10" s="125"/>
      <c r="R10" s="536" t="s">
        <v>77</v>
      </c>
      <c r="S10" s="537"/>
      <c r="T10" s="537"/>
      <c r="U10" s="538"/>
      <c r="V10" s="531">
        <f>入力ｼｰﾄ!G72</f>
        <v>0</v>
      </c>
      <c r="W10" s="532"/>
      <c r="X10" s="532"/>
      <c r="Y10" s="533"/>
      <c r="Z10" s="535">
        <f>入力ｼｰﾄ!K72</f>
        <v>0</v>
      </c>
      <c r="AA10" s="532"/>
      <c r="AB10" s="532"/>
      <c r="AC10" s="534"/>
      <c r="AD10" s="125"/>
      <c r="AE10" s="125"/>
      <c r="AF10" s="545">
        <v>1</v>
      </c>
      <c r="AG10" s="524">
        <f>入力ｼｰﾄ!C90</f>
        <v>0</v>
      </c>
      <c r="AH10" s="525"/>
      <c r="AI10" s="525"/>
      <c r="AJ10" s="526"/>
      <c r="AK10" s="531">
        <f>入力ｼｰﾄ!G90</f>
        <v>0</v>
      </c>
      <c r="AL10" s="532"/>
      <c r="AM10" s="532"/>
      <c r="AN10" s="533"/>
      <c r="AO10" s="535">
        <f>入力ｼｰﾄ!K90</f>
        <v>0</v>
      </c>
      <c r="AP10" s="532"/>
      <c r="AQ10" s="532"/>
      <c r="AR10" s="534"/>
      <c r="AS10" s="125"/>
      <c r="AT10" s="125"/>
      <c r="AU10" s="545">
        <v>1</v>
      </c>
      <c r="AV10" s="524">
        <f>入力ｼｰﾄ!C159</f>
        <v>0</v>
      </c>
      <c r="AW10" s="525"/>
      <c r="AX10" s="525"/>
      <c r="AY10" s="526"/>
      <c r="AZ10" s="531">
        <f>入力ｼｰﾄ!G159</f>
        <v>0</v>
      </c>
      <c r="BA10" s="532"/>
      <c r="BB10" s="532"/>
      <c r="BC10" s="533"/>
      <c r="BD10" s="535">
        <f>入力ｼｰﾄ!K159</f>
        <v>0</v>
      </c>
      <c r="BE10" s="532"/>
      <c r="BF10" s="532"/>
      <c r="BG10" s="534"/>
      <c r="BH10" s="125"/>
    </row>
    <row r="11" spans="2:62" ht="24">
      <c r="B11" s="124"/>
      <c r="C11" s="539"/>
      <c r="D11" s="540"/>
      <c r="E11" s="540"/>
      <c r="F11" s="541"/>
      <c r="G11" s="520">
        <f>入力ｼｰﾄ!G34</f>
        <v>0</v>
      </c>
      <c r="H11" s="516"/>
      <c r="I11" s="516"/>
      <c r="J11" s="521"/>
      <c r="K11" s="516">
        <f>入力ｼｰﾄ!K34</f>
        <v>0</v>
      </c>
      <c r="L11" s="516"/>
      <c r="M11" s="516"/>
      <c r="N11" s="517"/>
      <c r="O11" s="125"/>
      <c r="P11" s="125"/>
      <c r="Q11" s="125"/>
      <c r="R11" s="539"/>
      <c r="S11" s="540"/>
      <c r="T11" s="540"/>
      <c r="U11" s="541"/>
      <c r="V11" s="520">
        <f>入力ｼｰﾄ!G73</f>
        <v>0</v>
      </c>
      <c r="W11" s="516"/>
      <c r="X11" s="516"/>
      <c r="Y11" s="521"/>
      <c r="Z11" s="516">
        <f>入力ｼｰﾄ!K73</f>
        <v>0</v>
      </c>
      <c r="AA11" s="516"/>
      <c r="AB11" s="516"/>
      <c r="AC11" s="517"/>
      <c r="AD11" s="125"/>
      <c r="AE11" s="125"/>
      <c r="AF11" s="546"/>
      <c r="AG11" s="527"/>
      <c r="AH11" s="516"/>
      <c r="AI11" s="516"/>
      <c r="AJ11" s="528"/>
      <c r="AK11" s="520">
        <f>入力ｼｰﾄ!G91</f>
        <v>0</v>
      </c>
      <c r="AL11" s="516"/>
      <c r="AM11" s="516"/>
      <c r="AN11" s="521"/>
      <c r="AO11" s="516">
        <f>入力ｼｰﾄ!K91</f>
        <v>0</v>
      </c>
      <c r="AP11" s="516"/>
      <c r="AQ11" s="516"/>
      <c r="AR11" s="517"/>
      <c r="AS11" s="125"/>
      <c r="AT11" s="125"/>
      <c r="AU11" s="546"/>
      <c r="AV11" s="527"/>
      <c r="AW11" s="516"/>
      <c r="AX11" s="516"/>
      <c r="AY11" s="528"/>
      <c r="AZ11" s="520">
        <f>入力ｼｰﾄ!G160</f>
        <v>0</v>
      </c>
      <c r="BA11" s="516"/>
      <c r="BB11" s="516"/>
      <c r="BC11" s="521"/>
      <c r="BD11" s="516">
        <f>入力ｼｰﾄ!K160</f>
        <v>0</v>
      </c>
      <c r="BE11" s="516"/>
      <c r="BF11" s="516"/>
      <c r="BG11" s="517"/>
      <c r="BH11" s="125"/>
    </row>
    <row r="12" spans="2:62" ht="24.75" thickBot="1">
      <c r="B12" s="124"/>
      <c r="C12" s="542"/>
      <c r="D12" s="543"/>
      <c r="E12" s="543"/>
      <c r="F12" s="544"/>
      <c r="G12" s="522"/>
      <c r="H12" s="518"/>
      <c r="I12" s="518"/>
      <c r="J12" s="523"/>
      <c r="K12" s="518"/>
      <c r="L12" s="518"/>
      <c r="M12" s="518"/>
      <c r="N12" s="519"/>
      <c r="O12" s="125"/>
      <c r="P12" s="125"/>
      <c r="Q12" s="125"/>
      <c r="R12" s="542"/>
      <c r="S12" s="543"/>
      <c r="T12" s="543"/>
      <c r="U12" s="544"/>
      <c r="V12" s="522"/>
      <c r="W12" s="518"/>
      <c r="X12" s="518"/>
      <c r="Y12" s="523"/>
      <c r="Z12" s="518"/>
      <c r="AA12" s="518"/>
      <c r="AB12" s="518"/>
      <c r="AC12" s="519"/>
      <c r="AD12" s="125"/>
      <c r="AE12" s="125"/>
      <c r="AF12" s="547"/>
      <c r="AG12" s="529"/>
      <c r="AH12" s="518"/>
      <c r="AI12" s="518"/>
      <c r="AJ12" s="530"/>
      <c r="AK12" s="522"/>
      <c r="AL12" s="518"/>
      <c r="AM12" s="518"/>
      <c r="AN12" s="523"/>
      <c r="AO12" s="518"/>
      <c r="AP12" s="518"/>
      <c r="AQ12" s="518"/>
      <c r="AR12" s="519"/>
      <c r="AS12" s="125"/>
      <c r="AT12" s="125"/>
      <c r="AU12" s="547"/>
      <c r="AV12" s="529"/>
      <c r="AW12" s="518"/>
      <c r="AX12" s="518"/>
      <c r="AY12" s="530"/>
      <c r="AZ12" s="522"/>
      <c r="BA12" s="518"/>
      <c r="BB12" s="518"/>
      <c r="BC12" s="523"/>
      <c r="BD12" s="518"/>
      <c r="BE12" s="518"/>
      <c r="BF12" s="518"/>
      <c r="BG12" s="519"/>
      <c r="BH12" s="125"/>
    </row>
    <row r="13" spans="2:62" ht="24">
      <c r="C13" s="539" t="s">
        <v>84</v>
      </c>
      <c r="D13" s="540"/>
      <c r="E13" s="540"/>
      <c r="F13" s="541"/>
      <c r="G13" s="531">
        <f>入力ｼｰﾄ!G36</f>
        <v>0</v>
      </c>
      <c r="H13" s="532"/>
      <c r="I13" s="532"/>
      <c r="J13" s="533"/>
      <c r="K13" s="532">
        <f>入力ｼｰﾄ!K36</f>
        <v>0</v>
      </c>
      <c r="L13" s="532"/>
      <c r="M13" s="532"/>
      <c r="N13" s="534"/>
      <c r="O13" s="125"/>
      <c r="P13" s="125"/>
      <c r="Q13" s="125"/>
      <c r="R13" s="536" t="s">
        <v>90</v>
      </c>
      <c r="S13" s="537"/>
      <c r="T13" s="537"/>
      <c r="U13" s="538"/>
      <c r="V13" s="531">
        <f>入力ｼｰﾄ!G75</f>
        <v>0</v>
      </c>
      <c r="W13" s="532"/>
      <c r="X13" s="532"/>
      <c r="Y13" s="533"/>
      <c r="Z13" s="532">
        <f>入力ｼｰﾄ!K75</f>
        <v>0</v>
      </c>
      <c r="AA13" s="532"/>
      <c r="AB13" s="532"/>
      <c r="AC13" s="534"/>
      <c r="AD13" s="125"/>
      <c r="AE13" s="125"/>
      <c r="AF13" s="545">
        <v>2</v>
      </c>
      <c r="AG13" s="524">
        <f>入力ｼｰﾄ!C93</f>
        <v>0</v>
      </c>
      <c r="AH13" s="525"/>
      <c r="AI13" s="525"/>
      <c r="AJ13" s="526"/>
      <c r="AK13" s="531">
        <f>入力ｼｰﾄ!G93</f>
        <v>0</v>
      </c>
      <c r="AL13" s="532"/>
      <c r="AM13" s="532"/>
      <c r="AN13" s="533"/>
      <c r="AO13" s="532">
        <f>入力ｼｰﾄ!K93</f>
        <v>0</v>
      </c>
      <c r="AP13" s="532"/>
      <c r="AQ13" s="532"/>
      <c r="AR13" s="534"/>
      <c r="AS13" s="125"/>
      <c r="AT13" s="125"/>
      <c r="AU13" s="545">
        <v>2</v>
      </c>
      <c r="AV13" s="524">
        <f>入力ｼｰﾄ!C162</f>
        <v>0</v>
      </c>
      <c r="AW13" s="525"/>
      <c r="AX13" s="525"/>
      <c r="AY13" s="526"/>
      <c r="AZ13" s="531">
        <f>入力ｼｰﾄ!G162</f>
        <v>0</v>
      </c>
      <c r="BA13" s="532"/>
      <c r="BB13" s="532"/>
      <c r="BC13" s="533"/>
      <c r="BD13" s="532">
        <f>入力ｼｰﾄ!K162</f>
        <v>0</v>
      </c>
      <c r="BE13" s="532"/>
      <c r="BF13" s="532"/>
      <c r="BG13" s="534"/>
      <c r="BH13" s="125"/>
    </row>
    <row r="14" spans="2:62" ht="24">
      <c r="C14" s="539"/>
      <c r="D14" s="540"/>
      <c r="E14" s="540"/>
      <c r="F14" s="541"/>
      <c r="G14" s="520">
        <f>入力ｼｰﾄ!G37</f>
        <v>0</v>
      </c>
      <c r="H14" s="516"/>
      <c r="I14" s="516"/>
      <c r="J14" s="521"/>
      <c r="K14" s="516">
        <f>入力ｼｰﾄ!K37</f>
        <v>0</v>
      </c>
      <c r="L14" s="516"/>
      <c r="M14" s="516"/>
      <c r="N14" s="517"/>
      <c r="O14" s="125"/>
      <c r="P14" s="125"/>
      <c r="Q14" s="125"/>
      <c r="R14" s="539"/>
      <c r="S14" s="540"/>
      <c r="T14" s="540"/>
      <c r="U14" s="541"/>
      <c r="V14" s="520">
        <f>入力ｼｰﾄ!G76</f>
        <v>0</v>
      </c>
      <c r="W14" s="516"/>
      <c r="X14" s="516"/>
      <c r="Y14" s="521"/>
      <c r="Z14" s="516">
        <f>入力ｼｰﾄ!K76</f>
        <v>0</v>
      </c>
      <c r="AA14" s="516"/>
      <c r="AB14" s="516"/>
      <c r="AC14" s="517"/>
      <c r="AD14" s="125"/>
      <c r="AE14" s="125"/>
      <c r="AF14" s="546"/>
      <c r="AG14" s="527"/>
      <c r="AH14" s="516"/>
      <c r="AI14" s="516"/>
      <c r="AJ14" s="528"/>
      <c r="AK14" s="520">
        <f>入力ｼｰﾄ!G94</f>
        <v>0</v>
      </c>
      <c r="AL14" s="516"/>
      <c r="AM14" s="516"/>
      <c r="AN14" s="521"/>
      <c r="AO14" s="516">
        <f>入力ｼｰﾄ!K94</f>
        <v>0</v>
      </c>
      <c r="AP14" s="516"/>
      <c r="AQ14" s="516"/>
      <c r="AR14" s="517"/>
      <c r="AS14" s="125"/>
      <c r="AT14" s="125"/>
      <c r="AU14" s="546"/>
      <c r="AV14" s="527"/>
      <c r="AW14" s="516"/>
      <c r="AX14" s="516"/>
      <c r="AY14" s="528"/>
      <c r="AZ14" s="520">
        <f>入力ｼｰﾄ!G163</f>
        <v>0</v>
      </c>
      <c r="BA14" s="516"/>
      <c r="BB14" s="516"/>
      <c r="BC14" s="521"/>
      <c r="BD14" s="516">
        <f>入力ｼｰﾄ!K163</f>
        <v>0</v>
      </c>
      <c r="BE14" s="516"/>
      <c r="BF14" s="516"/>
      <c r="BG14" s="517"/>
      <c r="BH14" s="125"/>
    </row>
    <row r="15" spans="2:62" ht="24.75" thickBot="1">
      <c r="C15" s="542"/>
      <c r="D15" s="543"/>
      <c r="E15" s="543"/>
      <c r="F15" s="544"/>
      <c r="G15" s="522"/>
      <c r="H15" s="518"/>
      <c r="I15" s="518"/>
      <c r="J15" s="523"/>
      <c r="K15" s="518"/>
      <c r="L15" s="518"/>
      <c r="M15" s="518"/>
      <c r="N15" s="519"/>
      <c r="O15" s="125"/>
      <c r="P15" s="125"/>
      <c r="Q15" s="125"/>
      <c r="R15" s="542"/>
      <c r="S15" s="543"/>
      <c r="T15" s="543"/>
      <c r="U15" s="544"/>
      <c r="V15" s="522"/>
      <c r="W15" s="518"/>
      <c r="X15" s="518"/>
      <c r="Y15" s="523"/>
      <c r="Z15" s="518"/>
      <c r="AA15" s="518"/>
      <c r="AB15" s="518"/>
      <c r="AC15" s="519"/>
      <c r="AD15" s="125"/>
      <c r="AE15" s="125"/>
      <c r="AF15" s="547"/>
      <c r="AG15" s="529"/>
      <c r="AH15" s="518"/>
      <c r="AI15" s="518"/>
      <c r="AJ15" s="530"/>
      <c r="AK15" s="522"/>
      <c r="AL15" s="518"/>
      <c r="AM15" s="518"/>
      <c r="AN15" s="523"/>
      <c r="AO15" s="518"/>
      <c r="AP15" s="518"/>
      <c r="AQ15" s="518"/>
      <c r="AR15" s="519"/>
      <c r="AS15" s="125"/>
      <c r="AT15" s="125"/>
      <c r="AU15" s="547"/>
      <c r="AV15" s="529"/>
      <c r="AW15" s="518"/>
      <c r="AX15" s="518"/>
      <c r="AY15" s="530"/>
      <c r="AZ15" s="522"/>
      <c r="BA15" s="518"/>
      <c r="BB15" s="518"/>
      <c r="BC15" s="523"/>
      <c r="BD15" s="518"/>
      <c r="BE15" s="518"/>
      <c r="BF15" s="518"/>
      <c r="BG15" s="519"/>
      <c r="BH15" s="125"/>
    </row>
    <row r="16" spans="2:62" ht="24">
      <c r="C16" s="536" t="s">
        <v>90</v>
      </c>
      <c r="D16" s="537"/>
      <c r="E16" s="537"/>
      <c r="F16" s="538"/>
      <c r="G16" s="531">
        <f>入力ｼｰﾄ!G39</f>
        <v>0</v>
      </c>
      <c r="H16" s="532"/>
      <c r="I16" s="532"/>
      <c r="J16" s="533"/>
      <c r="K16" s="532">
        <f>入力ｼｰﾄ!K39</f>
        <v>0</v>
      </c>
      <c r="L16" s="532"/>
      <c r="M16" s="532"/>
      <c r="N16" s="534"/>
      <c r="O16" s="125"/>
      <c r="P16" s="125"/>
      <c r="Q16" s="125"/>
      <c r="R16" s="536" t="s">
        <v>98</v>
      </c>
      <c r="S16" s="537"/>
      <c r="T16" s="537"/>
      <c r="U16" s="538"/>
      <c r="V16" s="531">
        <f>入力ｼｰﾄ!G78</f>
        <v>0</v>
      </c>
      <c r="W16" s="532"/>
      <c r="X16" s="532"/>
      <c r="Y16" s="533"/>
      <c r="Z16" s="532">
        <f>入力ｼｰﾄ!K78</f>
        <v>0</v>
      </c>
      <c r="AA16" s="532"/>
      <c r="AB16" s="532"/>
      <c r="AC16" s="534"/>
      <c r="AD16" s="125"/>
      <c r="AE16" s="125"/>
      <c r="AF16" s="545">
        <v>3</v>
      </c>
      <c r="AG16" s="524">
        <f>入力ｼｰﾄ!C96</f>
        <v>0</v>
      </c>
      <c r="AH16" s="525"/>
      <c r="AI16" s="525"/>
      <c r="AJ16" s="526"/>
      <c r="AK16" s="531">
        <f>入力ｼｰﾄ!G96</f>
        <v>0</v>
      </c>
      <c r="AL16" s="532"/>
      <c r="AM16" s="532"/>
      <c r="AN16" s="533"/>
      <c r="AO16" s="532">
        <f>入力ｼｰﾄ!K96</f>
        <v>0</v>
      </c>
      <c r="AP16" s="532"/>
      <c r="AQ16" s="532"/>
      <c r="AR16" s="534"/>
      <c r="AS16" s="125"/>
      <c r="AT16" s="125"/>
      <c r="AU16" s="545">
        <v>3</v>
      </c>
      <c r="AV16" s="524">
        <f>入力ｼｰﾄ!C165</f>
        <v>0</v>
      </c>
      <c r="AW16" s="525"/>
      <c r="AX16" s="525"/>
      <c r="AY16" s="526"/>
      <c r="AZ16" s="531">
        <f>入力ｼｰﾄ!G165</f>
        <v>0</v>
      </c>
      <c r="BA16" s="532"/>
      <c r="BB16" s="532"/>
      <c r="BC16" s="533"/>
      <c r="BD16" s="532">
        <f>入力ｼｰﾄ!K165</f>
        <v>0</v>
      </c>
      <c r="BE16" s="532"/>
      <c r="BF16" s="532"/>
      <c r="BG16" s="534"/>
      <c r="BH16" s="125"/>
    </row>
    <row r="17" spans="2:60" ht="24">
      <c r="C17" s="539"/>
      <c r="D17" s="540"/>
      <c r="E17" s="540"/>
      <c r="F17" s="541"/>
      <c r="G17" s="520">
        <f>入力ｼｰﾄ!G40</f>
        <v>0</v>
      </c>
      <c r="H17" s="516"/>
      <c r="I17" s="516"/>
      <c r="J17" s="521"/>
      <c r="K17" s="516">
        <f>入力ｼｰﾄ!K40</f>
        <v>0</v>
      </c>
      <c r="L17" s="516"/>
      <c r="M17" s="516"/>
      <c r="N17" s="517"/>
      <c r="O17" s="125"/>
      <c r="P17" s="125"/>
      <c r="Q17" s="125"/>
      <c r="R17" s="539"/>
      <c r="S17" s="540"/>
      <c r="T17" s="540"/>
      <c r="U17" s="541"/>
      <c r="V17" s="520">
        <f>入力ｼｰﾄ!G79</f>
        <v>0</v>
      </c>
      <c r="W17" s="516"/>
      <c r="X17" s="516"/>
      <c r="Y17" s="521"/>
      <c r="Z17" s="516">
        <f>入力ｼｰﾄ!K79</f>
        <v>0</v>
      </c>
      <c r="AA17" s="516"/>
      <c r="AB17" s="516"/>
      <c r="AC17" s="517"/>
      <c r="AD17" s="125"/>
      <c r="AE17" s="125"/>
      <c r="AF17" s="546"/>
      <c r="AG17" s="527"/>
      <c r="AH17" s="516"/>
      <c r="AI17" s="516"/>
      <c r="AJ17" s="528"/>
      <c r="AK17" s="520">
        <f>入力ｼｰﾄ!G97</f>
        <v>0</v>
      </c>
      <c r="AL17" s="516"/>
      <c r="AM17" s="516"/>
      <c r="AN17" s="521"/>
      <c r="AO17" s="516">
        <f>入力ｼｰﾄ!K97</f>
        <v>0</v>
      </c>
      <c r="AP17" s="516"/>
      <c r="AQ17" s="516"/>
      <c r="AR17" s="517"/>
      <c r="AS17" s="125"/>
      <c r="AT17" s="125"/>
      <c r="AU17" s="546"/>
      <c r="AV17" s="527"/>
      <c r="AW17" s="516"/>
      <c r="AX17" s="516"/>
      <c r="AY17" s="528"/>
      <c r="AZ17" s="520">
        <f>入力ｼｰﾄ!G166</f>
        <v>0</v>
      </c>
      <c r="BA17" s="516"/>
      <c r="BB17" s="516"/>
      <c r="BC17" s="521"/>
      <c r="BD17" s="516">
        <f>入力ｼｰﾄ!K166</f>
        <v>0</v>
      </c>
      <c r="BE17" s="516"/>
      <c r="BF17" s="516"/>
      <c r="BG17" s="517"/>
      <c r="BH17" s="125"/>
    </row>
    <row r="18" spans="2:60" ht="14.25" customHeight="1" thickBot="1">
      <c r="C18" s="542"/>
      <c r="D18" s="543"/>
      <c r="E18" s="543"/>
      <c r="F18" s="544"/>
      <c r="G18" s="522"/>
      <c r="H18" s="518"/>
      <c r="I18" s="518"/>
      <c r="J18" s="523"/>
      <c r="K18" s="518"/>
      <c r="L18" s="518"/>
      <c r="M18" s="518"/>
      <c r="N18" s="519"/>
      <c r="O18" s="125"/>
      <c r="P18" s="125"/>
      <c r="Q18" s="125"/>
      <c r="R18" s="542"/>
      <c r="S18" s="543"/>
      <c r="T18" s="543"/>
      <c r="U18" s="544"/>
      <c r="V18" s="522"/>
      <c r="W18" s="518"/>
      <c r="X18" s="518"/>
      <c r="Y18" s="523"/>
      <c r="Z18" s="518"/>
      <c r="AA18" s="518"/>
      <c r="AB18" s="518"/>
      <c r="AC18" s="519"/>
      <c r="AD18" s="125"/>
      <c r="AE18" s="125"/>
      <c r="AF18" s="547"/>
      <c r="AG18" s="529"/>
      <c r="AH18" s="518"/>
      <c r="AI18" s="518"/>
      <c r="AJ18" s="530"/>
      <c r="AK18" s="522"/>
      <c r="AL18" s="518"/>
      <c r="AM18" s="518"/>
      <c r="AN18" s="523"/>
      <c r="AO18" s="518"/>
      <c r="AP18" s="518"/>
      <c r="AQ18" s="518"/>
      <c r="AR18" s="519"/>
      <c r="AS18" s="125"/>
      <c r="AT18" s="125"/>
      <c r="AU18" s="547"/>
      <c r="AV18" s="529"/>
      <c r="AW18" s="518"/>
      <c r="AX18" s="518"/>
      <c r="AY18" s="530"/>
      <c r="AZ18" s="522"/>
      <c r="BA18" s="518"/>
      <c r="BB18" s="518"/>
      <c r="BC18" s="523"/>
      <c r="BD18" s="518"/>
      <c r="BE18" s="518"/>
      <c r="BF18" s="518"/>
      <c r="BG18" s="519"/>
      <c r="BH18" s="125"/>
    </row>
    <row r="19" spans="2:60" ht="24">
      <c r="C19" s="539" t="s">
        <v>93</v>
      </c>
      <c r="D19" s="540"/>
      <c r="E19" s="540"/>
      <c r="F19" s="541"/>
      <c r="G19" s="531">
        <f>入力ｼｰﾄ!G42</f>
        <v>0</v>
      </c>
      <c r="H19" s="532"/>
      <c r="I19" s="532"/>
      <c r="J19" s="533"/>
      <c r="K19" s="532">
        <f>入力ｼｰﾄ!K42</f>
        <v>0</v>
      </c>
      <c r="L19" s="532"/>
      <c r="M19" s="532"/>
      <c r="N19" s="534"/>
      <c r="O19" s="125"/>
      <c r="P19" s="125"/>
      <c r="Q19" s="125"/>
      <c r="R19" s="539" t="s">
        <v>103</v>
      </c>
      <c r="S19" s="540"/>
      <c r="T19" s="540"/>
      <c r="U19" s="541"/>
      <c r="V19" s="531">
        <f>入力ｼｰﾄ!G81</f>
        <v>0</v>
      </c>
      <c r="W19" s="532"/>
      <c r="X19" s="532"/>
      <c r="Y19" s="533"/>
      <c r="Z19" s="532">
        <f>入力ｼｰﾄ!K81</f>
        <v>0</v>
      </c>
      <c r="AA19" s="532"/>
      <c r="AB19" s="532"/>
      <c r="AC19" s="534"/>
      <c r="AD19" s="125"/>
      <c r="AE19" s="125"/>
      <c r="AF19" s="545">
        <v>4</v>
      </c>
      <c r="AG19" s="524">
        <f>入力ｼｰﾄ!C99</f>
        <v>0</v>
      </c>
      <c r="AH19" s="525"/>
      <c r="AI19" s="525"/>
      <c r="AJ19" s="526"/>
      <c r="AK19" s="531">
        <f>入力ｼｰﾄ!G99</f>
        <v>0</v>
      </c>
      <c r="AL19" s="532"/>
      <c r="AM19" s="532"/>
      <c r="AN19" s="533"/>
      <c r="AO19" s="532">
        <f>入力ｼｰﾄ!K99</f>
        <v>0</v>
      </c>
      <c r="AP19" s="532"/>
      <c r="AQ19" s="532"/>
      <c r="AR19" s="534"/>
      <c r="AS19" s="125"/>
      <c r="AT19" s="125"/>
      <c r="AU19" s="545">
        <v>4</v>
      </c>
      <c r="AV19" s="524">
        <f>入力ｼｰﾄ!C168</f>
        <v>0</v>
      </c>
      <c r="AW19" s="525"/>
      <c r="AX19" s="525"/>
      <c r="AY19" s="526"/>
      <c r="AZ19" s="531">
        <f>入力ｼｰﾄ!G168</f>
        <v>0</v>
      </c>
      <c r="BA19" s="532"/>
      <c r="BB19" s="532"/>
      <c r="BC19" s="533"/>
      <c r="BD19" s="532">
        <f>入力ｼｰﾄ!K168</f>
        <v>0</v>
      </c>
      <c r="BE19" s="532"/>
      <c r="BF19" s="532"/>
      <c r="BG19" s="534"/>
      <c r="BH19" s="125"/>
    </row>
    <row r="20" spans="2:60" ht="24">
      <c r="C20" s="539"/>
      <c r="D20" s="540"/>
      <c r="E20" s="540"/>
      <c r="F20" s="541"/>
      <c r="G20" s="520">
        <f>入力ｼｰﾄ!G43</f>
        <v>0</v>
      </c>
      <c r="H20" s="516"/>
      <c r="I20" s="516"/>
      <c r="J20" s="521"/>
      <c r="K20" s="516">
        <f>入力ｼｰﾄ!K43</f>
        <v>0</v>
      </c>
      <c r="L20" s="516"/>
      <c r="M20" s="516"/>
      <c r="N20" s="517"/>
      <c r="O20" s="125"/>
      <c r="P20" s="125"/>
      <c r="Q20" s="125"/>
      <c r="R20" s="539"/>
      <c r="S20" s="540"/>
      <c r="T20" s="540"/>
      <c r="U20" s="541"/>
      <c r="V20" s="520">
        <f>入力ｼｰﾄ!G82</f>
        <v>0</v>
      </c>
      <c r="W20" s="516"/>
      <c r="X20" s="516"/>
      <c r="Y20" s="521"/>
      <c r="Z20" s="516">
        <f>入力ｼｰﾄ!K82</f>
        <v>0</v>
      </c>
      <c r="AA20" s="516"/>
      <c r="AB20" s="516"/>
      <c r="AC20" s="517"/>
      <c r="AD20" s="125"/>
      <c r="AE20" s="125"/>
      <c r="AF20" s="546"/>
      <c r="AG20" s="527"/>
      <c r="AH20" s="516"/>
      <c r="AI20" s="516"/>
      <c r="AJ20" s="528"/>
      <c r="AK20" s="520">
        <f>入力ｼｰﾄ!G100</f>
        <v>0</v>
      </c>
      <c r="AL20" s="516"/>
      <c r="AM20" s="516"/>
      <c r="AN20" s="521"/>
      <c r="AO20" s="516">
        <f>入力ｼｰﾄ!K100</f>
        <v>0</v>
      </c>
      <c r="AP20" s="516"/>
      <c r="AQ20" s="516"/>
      <c r="AR20" s="517"/>
      <c r="AS20" s="125"/>
      <c r="AT20" s="125"/>
      <c r="AU20" s="546"/>
      <c r="AV20" s="527"/>
      <c r="AW20" s="516"/>
      <c r="AX20" s="516"/>
      <c r="AY20" s="528"/>
      <c r="AZ20" s="520">
        <f>入力ｼｰﾄ!G169</f>
        <v>0</v>
      </c>
      <c r="BA20" s="516"/>
      <c r="BB20" s="516"/>
      <c r="BC20" s="521"/>
      <c r="BD20" s="516">
        <f>入力ｼｰﾄ!K169</f>
        <v>0</v>
      </c>
      <c r="BE20" s="516"/>
      <c r="BF20" s="516"/>
      <c r="BG20" s="517"/>
      <c r="BH20" s="125"/>
    </row>
    <row r="21" spans="2:60" ht="24.75" thickBot="1">
      <c r="C21" s="542"/>
      <c r="D21" s="543"/>
      <c r="E21" s="543"/>
      <c r="F21" s="544"/>
      <c r="G21" s="522"/>
      <c r="H21" s="518"/>
      <c r="I21" s="518"/>
      <c r="J21" s="523"/>
      <c r="K21" s="518"/>
      <c r="L21" s="518"/>
      <c r="M21" s="518"/>
      <c r="N21" s="519"/>
      <c r="O21" s="125"/>
      <c r="P21" s="125"/>
      <c r="Q21" s="125"/>
      <c r="R21" s="542"/>
      <c r="S21" s="543"/>
      <c r="T21" s="543"/>
      <c r="U21" s="544"/>
      <c r="V21" s="522"/>
      <c r="W21" s="518"/>
      <c r="X21" s="518"/>
      <c r="Y21" s="523"/>
      <c r="Z21" s="518"/>
      <c r="AA21" s="518"/>
      <c r="AB21" s="518"/>
      <c r="AC21" s="519"/>
      <c r="AD21" s="125"/>
      <c r="AE21" s="125"/>
      <c r="AF21" s="547"/>
      <c r="AG21" s="529"/>
      <c r="AH21" s="518"/>
      <c r="AI21" s="518"/>
      <c r="AJ21" s="530"/>
      <c r="AK21" s="522"/>
      <c r="AL21" s="518"/>
      <c r="AM21" s="518"/>
      <c r="AN21" s="523"/>
      <c r="AO21" s="518"/>
      <c r="AP21" s="518"/>
      <c r="AQ21" s="518"/>
      <c r="AR21" s="519"/>
      <c r="AS21" s="125"/>
      <c r="AT21" s="125"/>
      <c r="AU21" s="547"/>
      <c r="AV21" s="529"/>
      <c r="AW21" s="518"/>
      <c r="AX21" s="518"/>
      <c r="AY21" s="530"/>
      <c r="AZ21" s="522"/>
      <c r="BA21" s="518"/>
      <c r="BB21" s="518"/>
      <c r="BC21" s="523"/>
      <c r="BD21" s="518"/>
      <c r="BE21" s="518"/>
      <c r="BF21" s="518"/>
      <c r="BG21" s="519"/>
      <c r="BH21" s="125"/>
    </row>
    <row r="22" spans="2:60" ht="24">
      <c r="B22" s="124"/>
      <c r="C22" s="536" t="s">
        <v>98</v>
      </c>
      <c r="D22" s="537"/>
      <c r="E22" s="537"/>
      <c r="F22" s="538"/>
      <c r="G22" s="531">
        <f>入力ｼｰﾄ!G45</f>
        <v>0</v>
      </c>
      <c r="H22" s="532"/>
      <c r="I22" s="532"/>
      <c r="J22" s="533"/>
      <c r="K22" s="532">
        <f>入力ｼｰﾄ!K45</f>
        <v>0</v>
      </c>
      <c r="L22" s="532"/>
      <c r="M22" s="532"/>
      <c r="N22" s="534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545">
        <v>5</v>
      </c>
      <c r="AG22" s="524">
        <f>入力ｼｰﾄ!C102</f>
        <v>0</v>
      </c>
      <c r="AH22" s="525"/>
      <c r="AI22" s="525"/>
      <c r="AJ22" s="526"/>
      <c r="AK22" s="531">
        <f>入力ｼｰﾄ!G102</f>
        <v>0</v>
      </c>
      <c r="AL22" s="532"/>
      <c r="AM22" s="532"/>
      <c r="AN22" s="533"/>
      <c r="AO22" s="532">
        <f>入力ｼｰﾄ!K102</f>
        <v>0</v>
      </c>
      <c r="AP22" s="532"/>
      <c r="AQ22" s="532"/>
      <c r="AR22" s="534"/>
      <c r="AS22" s="125"/>
      <c r="AT22" s="125"/>
      <c r="AU22" s="545">
        <v>5</v>
      </c>
      <c r="AV22" s="524">
        <f>入力ｼｰﾄ!C171</f>
        <v>0</v>
      </c>
      <c r="AW22" s="525"/>
      <c r="AX22" s="525"/>
      <c r="AY22" s="526"/>
      <c r="AZ22" s="531">
        <f>入力ｼｰﾄ!G171</f>
        <v>0</v>
      </c>
      <c r="BA22" s="532"/>
      <c r="BB22" s="532"/>
      <c r="BC22" s="533"/>
      <c r="BD22" s="532">
        <f>入力ｼｰﾄ!K171</f>
        <v>0</v>
      </c>
      <c r="BE22" s="532"/>
      <c r="BF22" s="532"/>
      <c r="BG22" s="534"/>
      <c r="BH22" s="125"/>
    </row>
    <row r="23" spans="2:60" ht="24">
      <c r="B23" s="124"/>
      <c r="C23" s="539"/>
      <c r="D23" s="540"/>
      <c r="E23" s="540"/>
      <c r="F23" s="541"/>
      <c r="G23" s="520">
        <f>入力ｼｰﾄ!G46</f>
        <v>0</v>
      </c>
      <c r="H23" s="516"/>
      <c r="I23" s="516"/>
      <c r="J23" s="521"/>
      <c r="K23" s="516">
        <f>入力ｼｰﾄ!K46</f>
        <v>0</v>
      </c>
      <c r="L23" s="516"/>
      <c r="M23" s="516"/>
      <c r="N23" s="517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546"/>
      <c r="AG23" s="527"/>
      <c r="AH23" s="516"/>
      <c r="AI23" s="516"/>
      <c r="AJ23" s="528"/>
      <c r="AK23" s="520">
        <f>入力ｼｰﾄ!G103</f>
        <v>0</v>
      </c>
      <c r="AL23" s="516"/>
      <c r="AM23" s="516"/>
      <c r="AN23" s="521"/>
      <c r="AO23" s="516">
        <f>入力ｼｰﾄ!K103</f>
        <v>0</v>
      </c>
      <c r="AP23" s="516"/>
      <c r="AQ23" s="516"/>
      <c r="AR23" s="517"/>
      <c r="AS23" s="125"/>
      <c r="AT23" s="125"/>
      <c r="AU23" s="546"/>
      <c r="AV23" s="527"/>
      <c r="AW23" s="516"/>
      <c r="AX23" s="516"/>
      <c r="AY23" s="528"/>
      <c r="AZ23" s="520">
        <f>入力ｼｰﾄ!G172</f>
        <v>0</v>
      </c>
      <c r="BA23" s="516"/>
      <c r="BB23" s="516"/>
      <c r="BC23" s="521"/>
      <c r="BD23" s="516">
        <f>入力ｼｰﾄ!K172</f>
        <v>0</v>
      </c>
      <c r="BE23" s="516"/>
      <c r="BF23" s="516"/>
      <c r="BG23" s="517"/>
      <c r="BH23" s="125"/>
    </row>
    <row r="24" spans="2:60" ht="24.75" thickBot="1">
      <c r="B24" s="124"/>
      <c r="C24" s="542"/>
      <c r="D24" s="543"/>
      <c r="E24" s="543"/>
      <c r="F24" s="544"/>
      <c r="G24" s="522"/>
      <c r="H24" s="518"/>
      <c r="I24" s="518"/>
      <c r="J24" s="523"/>
      <c r="K24" s="518"/>
      <c r="L24" s="518"/>
      <c r="M24" s="518"/>
      <c r="N24" s="519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547"/>
      <c r="AG24" s="529"/>
      <c r="AH24" s="518"/>
      <c r="AI24" s="518"/>
      <c r="AJ24" s="530"/>
      <c r="AK24" s="522"/>
      <c r="AL24" s="518"/>
      <c r="AM24" s="518"/>
      <c r="AN24" s="523"/>
      <c r="AO24" s="518"/>
      <c r="AP24" s="518"/>
      <c r="AQ24" s="518"/>
      <c r="AR24" s="519"/>
      <c r="AS24" s="125"/>
      <c r="AT24" s="125"/>
      <c r="AU24" s="547"/>
      <c r="AV24" s="529"/>
      <c r="AW24" s="518"/>
      <c r="AX24" s="518"/>
      <c r="AY24" s="530"/>
      <c r="AZ24" s="522"/>
      <c r="BA24" s="518"/>
      <c r="BB24" s="518"/>
      <c r="BC24" s="523"/>
      <c r="BD24" s="518"/>
      <c r="BE24" s="518"/>
      <c r="BF24" s="518"/>
      <c r="BG24" s="519"/>
      <c r="BH24" s="125"/>
    </row>
    <row r="25" spans="2:60" ht="24">
      <c r="B25" s="124"/>
      <c r="C25" s="539" t="s">
        <v>103</v>
      </c>
      <c r="D25" s="540"/>
      <c r="E25" s="540"/>
      <c r="F25" s="541"/>
      <c r="G25" s="531">
        <f>入力ｼｰﾄ!G48</f>
        <v>0</v>
      </c>
      <c r="H25" s="532"/>
      <c r="I25" s="532"/>
      <c r="J25" s="533"/>
      <c r="K25" s="532">
        <f>入力ｼｰﾄ!K48</f>
        <v>0</v>
      </c>
      <c r="L25" s="532"/>
      <c r="M25" s="532"/>
      <c r="N25" s="534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545">
        <v>6</v>
      </c>
      <c r="AG25" s="524">
        <f>入力ｼｰﾄ!C105</f>
        <v>0</v>
      </c>
      <c r="AH25" s="525"/>
      <c r="AI25" s="525"/>
      <c r="AJ25" s="526"/>
      <c r="AK25" s="531">
        <f>入力ｼｰﾄ!G105</f>
        <v>0</v>
      </c>
      <c r="AL25" s="532"/>
      <c r="AM25" s="532"/>
      <c r="AN25" s="533"/>
      <c r="AO25" s="532">
        <f>入力ｼｰﾄ!K105</f>
        <v>0</v>
      </c>
      <c r="AP25" s="532"/>
      <c r="AQ25" s="532"/>
      <c r="AR25" s="534"/>
      <c r="AS25" s="125"/>
      <c r="AT25" s="125"/>
      <c r="AU25" s="545">
        <v>6</v>
      </c>
      <c r="AV25" s="524">
        <f>入力ｼｰﾄ!C174</f>
        <v>0</v>
      </c>
      <c r="AW25" s="525"/>
      <c r="AX25" s="525"/>
      <c r="AY25" s="526"/>
      <c r="AZ25" s="531">
        <f>入力ｼｰﾄ!G174</f>
        <v>0</v>
      </c>
      <c r="BA25" s="532"/>
      <c r="BB25" s="532"/>
      <c r="BC25" s="533"/>
      <c r="BD25" s="532">
        <f>入力ｼｰﾄ!K174</f>
        <v>0</v>
      </c>
      <c r="BE25" s="532"/>
      <c r="BF25" s="532"/>
      <c r="BG25" s="534"/>
      <c r="BH25" s="125"/>
    </row>
    <row r="26" spans="2:60" ht="24">
      <c r="B26" s="124"/>
      <c r="C26" s="539"/>
      <c r="D26" s="540"/>
      <c r="E26" s="540"/>
      <c r="F26" s="541"/>
      <c r="G26" s="520">
        <f>入力ｼｰﾄ!G49</f>
        <v>0</v>
      </c>
      <c r="H26" s="516"/>
      <c r="I26" s="516"/>
      <c r="J26" s="521"/>
      <c r="K26" s="516">
        <f>入力ｼｰﾄ!K49</f>
        <v>0</v>
      </c>
      <c r="L26" s="516"/>
      <c r="M26" s="516"/>
      <c r="N26" s="517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546"/>
      <c r="AG26" s="527"/>
      <c r="AH26" s="516"/>
      <c r="AI26" s="516"/>
      <c r="AJ26" s="528"/>
      <c r="AK26" s="520">
        <f>入力ｼｰﾄ!G106</f>
        <v>0</v>
      </c>
      <c r="AL26" s="516"/>
      <c r="AM26" s="516"/>
      <c r="AN26" s="521"/>
      <c r="AO26" s="516">
        <f>入力ｼｰﾄ!K106</f>
        <v>0</v>
      </c>
      <c r="AP26" s="516"/>
      <c r="AQ26" s="516"/>
      <c r="AR26" s="517"/>
      <c r="AS26" s="125"/>
      <c r="AT26" s="125"/>
      <c r="AU26" s="546"/>
      <c r="AV26" s="527"/>
      <c r="AW26" s="516"/>
      <c r="AX26" s="516"/>
      <c r="AY26" s="528"/>
      <c r="AZ26" s="520">
        <f>入力ｼｰﾄ!G175</f>
        <v>0</v>
      </c>
      <c r="BA26" s="516"/>
      <c r="BB26" s="516"/>
      <c r="BC26" s="521"/>
      <c r="BD26" s="516">
        <f>入力ｼｰﾄ!K175</f>
        <v>0</v>
      </c>
      <c r="BE26" s="516"/>
      <c r="BF26" s="516"/>
      <c r="BG26" s="517"/>
      <c r="BH26" s="125"/>
    </row>
    <row r="27" spans="2:60" ht="24.75" thickBot="1">
      <c r="B27" s="124"/>
      <c r="C27" s="542"/>
      <c r="D27" s="543"/>
      <c r="E27" s="543"/>
      <c r="F27" s="544"/>
      <c r="G27" s="522"/>
      <c r="H27" s="518"/>
      <c r="I27" s="518"/>
      <c r="J27" s="523"/>
      <c r="K27" s="518"/>
      <c r="L27" s="518"/>
      <c r="M27" s="518"/>
      <c r="N27" s="519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547"/>
      <c r="AG27" s="529"/>
      <c r="AH27" s="518"/>
      <c r="AI27" s="518"/>
      <c r="AJ27" s="530"/>
      <c r="AK27" s="522"/>
      <c r="AL27" s="518"/>
      <c r="AM27" s="518"/>
      <c r="AN27" s="523"/>
      <c r="AO27" s="518"/>
      <c r="AP27" s="518"/>
      <c r="AQ27" s="518"/>
      <c r="AR27" s="519"/>
      <c r="AS27" s="125"/>
      <c r="AT27" s="125"/>
      <c r="AU27" s="547"/>
      <c r="AV27" s="529"/>
      <c r="AW27" s="518"/>
      <c r="AX27" s="518"/>
      <c r="AY27" s="530"/>
      <c r="AZ27" s="522"/>
      <c r="BA27" s="518"/>
      <c r="BB27" s="518"/>
      <c r="BC27" s="523"/>
      <c r="BD27" s="518"/>
      <c r="BE27" s="518"/>
      <c r="BF27" s="518"/>
      <c r="BG27" s="519"/>
      <c r="BH27" s="125"/>
    </row>
    <row r="28" spans="2:60" ht="24">
      <c r="B28" s="124"/>
      <c r="C28" s="539" t="s">
        <v>103</v>
      </c>
      <c r="D28" s="540"/>
      <c r="E28" s="540"/>
      <c r="F28" s="541"/>
      <c r="G28" s="531">
        <f>入力ｼｰﾄ!G51</f>
        <v>0</v>
      </c>
      <c r="H28" s="532"/>
      <c r="I28" s="532"/>
      <c r="J28" s="533"/>
      <c r="K28" s="532">
        <f>入力ｼｰﾄ!K51</f>
        <v>0</v>
      </c>
      <c r="L28" s="532"/>
      <c r="M28" s="532"/>
      <c r="N28" s="534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545">
        <v>7</v>
      </c>
      <c r="AG28" s="524">
        <f>入力ｼｰﾄ!C108</f>
        <v>0</v>
      </c>
      <c r="AH28" s="525"/>
      <c r="AI28" s="525"/>
      <c r="AJ28" s="526"/>
      <c r="AK28" s="531">
        <f>入力ｼｰﾄ!G108</f>
        <v>0</v>
      </c>
      <c r="AL28" s="532"/>
      <c r="AM28" s="532"/>
      <c r="AN28" s="533"/>
      <c r="AO28" s="532">
        <f>入力ｼｰﾄ!K108</f>
        <v>0</v>
      </c>
      <c r="AP28" s="532"/>
      <c r="AQ28" s="532"/>
      <c r="AR28" s="534"/>
      <c r="AS28" s="125"/>
      <c r="AT28" s="125"/>
      <c r="AU28" s="545">
        <v>7</v>
      </c>
      <c r="AV28" s="524">
        <f>入力ｼｰﾄ!C177</f>
        <v>0</v>
      </c>
      <c r="AW28" s="525"/>
      <c r="AX28" s="525"/>
      <c r="AY28" s="526"/>
      <c r="AZ28" s="531">
        <f>入力ｼｰﾄ!G177</f>
        <v>0</v>
      </c>
      <c r="BA28" s="532"/>
      <c r="BB28" s="532"/>
      <c r="BC28" s="533"/>
      <c r="BD28" s="532">
        <f>入力ｼｰﾄ!K177</f>
        <v>0</v>
      </c>
      <c r="BE28" s="532"/>
      <c r="BF28" s="532"/>
      <c r="BG28" s="534"/>
      <c r="BH28" s="125"/>
    </row>
    <row r="29" spans="2:60" ht="24">
      <c r="B29" s="124"/>
      <c r="C29" s="539"/>
      <c r="D29" s="540"/>
      <c r="E29" s="540"/>
      <c r="F29" s="541"/>
      <c r="G29" s="520">
        <f>入力ｼｰﾄ!G52</f>
        <v>0</v>
      </c>
      <c r="H29" s="516"/>
      <c r="I29" s="516"/>
      <c r="J29" s="521"/>
      <c r="K29" s="516">
        <f>入力ｼｰﾄ!K52</f>
        <v>0</v>
      </c>
      <c r="L29" s="516"/>
      <c r="M29" s="516"/>
      <c r="N29" s="517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546"/>
      <c r="AG29" s="527"/>
      <c r="AH29" s="516"/>
      <c r="AI29" s="516"/>
      <c r="AJ29" s="528"/>
      <c r="AK29" s="520">
        <f>入力ｼｰﾄ!G109</f>
        <v>0</v>
      </c>
      <c r="AL29" s="516"/>
      <c r="AM29" s="516"/>
      <c r="AN29" s="521"/>
      <c r="AO29" s="516">
        <f>入力ｼｰﾄ!K109</f>
        <v>0</v>
      </c>
      <c r="AP29" s="516"/>
      <c r="AQ29" s="516"/>
      <c r="AR29" s="517"/>
      <c r="AS29" s="125"/>
      <c r="AT29" s="125"/>
      <c r="AU29" s="546"/>
      <c r="AV29" s="527"/>
      <c r="AW29" s="516"/>
      <c r="AX29" s="516"/>
      <c r="AY29" s="528"/>
      <c r="AZ29" s="520">
        <f>入力ｼｰﾄ!G178</f>
        <v>0</v>
      </c>
      <c r="BA29" s="516"/>
      <c r="BB29" s="516"/>
      <c r="BC29" s="521"/>
      <c r="BD29" s="516">
        <f>入力ｼｰﾄ!K178</f>
        <v>0</v>
      </c>
      <c r="BE29" s="516"/>
      <c r="BF29" s="516"/>
      <c r="BG29" s="517"/>
      <c r="BH29" s="125"/>
    </row>
    <row r="30" spans="2:60" ht="24.75" thickBot="1">
      <c r="B30" s="124"/>
      <c r="C30" s="542"/>
      <c r="D30" s="543"/>
      <c r="E30" s="543"/>
      <c r="F30" s="544"/>
      <c r="G30" s="522"/>
      <c r="H30" s="518"/>
      <c r="I30" s="518"/>
      <c r="J30" s="523"/>
      <c r="K30" s="518"/>
      <c r="L30" s="518"/>
      <c r="M30" s="518"/>
      <c r="N30" s="519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547"/>
      <c r="AG30" s="529"/>
      <c r="AH30" s="518"/>
      <c r="AI30" s="518"/>
      <c r="AJ30" s="530"/>
      <c r="AK30" s="522"/>
      <c r="AL30" s="518"/>
      <c r="AM30" s="518"/>
      <c r="AN30" s="523"/>
      <c r="AO30" s="518"/>
      <c r="AP30" s="518"/>
      <c r="AQ30" s="518"/>
      <c r="AR30" s="519"/>
      <c r="AS30" s="125"/>
      <c r="AT30" s="125"/>
      <c r="AU30" s="547"/>
      <c r="AV30" s="529"/>
      <c r="AW30" s="518"/>
      <c r="AX30" s="518"/>
      <c r="AY30" s="530"/>
      <c r="AZ30" s="522"/>
      <c r="BA30" s="518"/>
      <c r="BB30" s="518"/>
      <c r="BC30" s="523"/>
      <c r="BD30" s="518"/>
      <c r="BE30" s="518"/>
      <c r="BF30" s="518"/>
      <c r="BG30" s="519"/>
      <c r="BH30" s="125"/>
    </row>
  </sheetData>
  <sheetProtection sheet="1" objects="1" scenarios="1" selectLockedCells="1"/>
  <mergeCells count="165">
    <mergeCell ref="AF25:AF27"/>
    <mergeCell ref="AF28:AF30"/>
    <mergeCell ref="AU10:AU12"/>
    <mergeCell ref="AU13:AU15"/>
    <mergeCell ref="AU16:AU18"/>
    <mergeCell ref="AU19:AU21"/>
    <mergeCell ref="AU22:AU24"/>
    <mergeCell ref="AU25:AU27"/>
    <mergeCell ref="AU28:AU30"/>
    <mergeCell ref="AK29:AN30"/>
    <mergeCell ref="AO29:AR30"/>
    <mergeCell ref="AG28:AJ30"/>
    <mergeCell ref="AK28:AN28"/>
    <mergeCell ref="AO28:AR28"/>
    <mergeCell ref="AK26:AN27"/>
    <mergeCell ref="AO26:AR27"/>
    <mergeCell ref="AG25:AJ27"/>
    <mergeCell ref="AK23:AN24"/>
    <mergeCell ref="AO23:AR24"/>
    <mergeCell ref="AK25:AN25"/>
    <mergeCell ref="AO25:AR25"/>
    <mergeCell ref="AG22:AJ24"/>
    <mergeCell ref="AK22:AN22"/>
    <mergeCell ref="AO22:AR22"/>
    <mergeCell ref="B1:BJ1"/>
    <mergeCell ref="B6:B7"/>
    <mergeCell ref="B8:B9"/>
    <mergeCell ref="Q6:Q7"/>
    <mergeCell ref="Q8:Q9"/>
    <mergeCell ref="AF6:AF7"/>
    <mergeCell ref="AF8:AF9"/>
    <mergeCell ref="AU6:AU7"/>
    <mergeCell ref="AU8:AU9"/>
    <mergeCell ref="C8:G9"/>
    <mergeCell ref="H8:L9"/>
    <mergeCell ref="C6:H7"/>
    <mergeCell ref="I6:O7"/>
    <mergeCell ref="AV8:AZ9"/>
    <mergeCell ref="BA8:BE9"/>
    <mergeCell ref="AV6:BA7"/>
    <mergeCell ref="BB6:BH7"/>
    <mergeCell ref="C3:AB3"/>
    <mergeCell ref="AG8:AK9"/>
    <mergeCell ref="AL8:AP9"/>
    <mergeCell ref="AG6:AL7"/>
    <mergeCell ref="AM6:AS7"/>
    <mergeCell ref="R6:W7"/>
    <mergeCell ref="X6:AD7"/>
    <mergeCell ref="K19:N19"/>
    <mergeCell ref="C16:F18"/>
    <mergeCell ref="G16:J16"/>
    <mergeCell ref="K16:N16"/>
    <mergeCell ref="G14:J15"/>
    <mergeCell ref="K14:N15"/>
    <mergeCell ref="V14:Y15"/>
    <mergeCell ref="Z14:AC15"/>
    <mergeCell ref="G11:J12"/>
    <mergeCell ref="K11:N12"/>
    <mergeCell ref="C13:F15"/>
    <mergeCell ref="G13:J13"/>
    <mergeCell ref="K13:N13"/>
    <mergeCell ref="C10:F12"/>
    <mergeCell ref="G10:J10"/>
    <mergeCell ref="K10:N10"/>
    <mergeCell ref="V13:Y13"/>
    <mergeCell ref="R19:U21"/>
    <mergeCell ref="V19:Y19"/>
    <mergeCell ref="Z19:AC19"/>
    <mergeCell ref="R16:U18"/>
    <mergeCell ref="V16:Y16"/>
    <mergeCell ref="Z16:AC16"/>
    <mergeCell ref="V20:Y21"/>
    <mergeCell ref="R8:V9"/>
    <mergeCell ref="W8:AA9"/>
    <mergeCell ref="G29:J30"/>
    <mergeCell ref="K29:N30"/>
    <mergeCell ref="C28:F30"/>
    <mergeCell ref="G28:J28"/>
    <mergeCell ref="K28:N28"/>
    <mergeCell ref="G26:J27"/>
    <mergeCell ref="K26:N27"/>
    <mergeCell ref="G23:J24"/>
    <mergeCell ref="K23:N24"/>
    <mergeCell ref="C25:F27"/>
    <mergeCell ref="G25:J25"/>
    <mergeCell ref="K25:N25"/>
    <mergeCell ref="C22:F24"/>
    <mergeCell ref="G22:J22"/>
    <mergeCell ref="K22:N22"/>
    <mergeCell ref="G20:J21"/>
    <mergeCell ref="K20:N21"/>
    <mergeCell ref="G17:J18"/>
    <mergeCell ref="K17:N18"/>
    <mergeCell ref="C19:F21"/>
    <mergeCell ref="G19:J19"/>
    <mergeCell ref="V11:Y12"/>
    <mergeCell ref="Z20:AC21"/>
    <mergeCell ref="V17:Y18"/>
    <mergeCell ref="Z17:AC18"/>
    <mergeCell ref="AF16:AF18"/>
    <mergeCell ref="AF19:AF21"/>
    <mergeCell ref="AF22:AF24"/>
    <mergeCell ref="AK20:AN21"/>
    <mergeCell ref="AO20:AR21"/>
    <mergeCell ref="AG19:AJ21"/>
    <mergeCell ref="AK19:AN19"/>
    <mergeCell ref="AO19:AR19"/>
    <mergeCell ref="AK14:AN15"/>
    <mergeCell ref="AO14:AR15"/>
    <mergeCell ref="Z13:AC13"/>
    <mergeCell ref="R10:U12"/>
    <mergeCell ref="V10:Y10"/>
    <mergeCell ref="Z10:AC10"/>
    <mergeCell ref="AK11:AN12"/>
    <mergeCell ref="AO11:AR12"/>
    <mergeCell ref="AG13:AJ15"/>
    <mergeCell ref="AK13:AN13"/>
    <mergeCell ref="AO13:AR13"/>
    <mergeCell ref="AF10:AF12"/>
    <mergeCell ref="AF13:AF15"/>
    <mergeCell ref="AG10:AJ12"/>
    <mergeCell ref="AK10:AN10"/>
    <mergeCell ref="AO10:AR10"/>
    <mergeCell ref="Z11:AC12"/>
    <mergeCell ref="R13:U15"/>
    <mergeCell ref="AZ17:BC18"/>
    <mergeCell ref="BD17:BG18"/>
    <mergeCell ref="AV16:AY18"/>
    <mergeCell ref="AZ16:BC16"/>
    <mergeCell ref="BD16:BG16"/>
    <mergeCell ref="AG16:AJ18"/>
    <mergeCell ref="AK16:AN16"/>
    <mergeCell ref="AO16:AR16"/>
    <mergeCell ref="AK17:AN18"/>
    <mergeCell ref="AO17:AR18"/>
    <mergeCell ref="AZ29:BC30"/>
    <mergeCell ref="BD29:BG30"/>
    <mergeCell ref="AV28:AY30"/>
    <mergeCell ref="AZ28:BC28"/>
    <mergeCell ref="BD28:BG28"/>
    <mergeCell ref="AZ26:BC27"/>
    <mergeCell ref="BD26:BG27"/>
    <mergeCell ref="AZ23:BC24"/>
    <mergeCell ref="AZ20:BC21"/>
    <mergeCell ref="BD20:BG21"/>
    <mergeCell ref="AV19:AY21"/>
    <mergeCell ref="AZ19:BC19"/>
    <mergeCell ref="BD19:BG19"/>
    <mergeCell ref="BD23:BG24"/>
    <mergeCell ref="AV25:AY27"/>
    <mergeCell ref="AZ25:BC25"/>
    <mergeCell ref="BD25:BG25"/>
    <mergeCell ref="AV22:AY24"/>
    <mergeCell ref="AZ22:BC22"/>
    <mergeCell ref="BD22:BG22"/>
    <mergeCell ref="BD14:BG15"/>
    <mergeCell ref="AZ11:BC12"/>
    <mergeCell ref="BD11:BG12"/>
    <mergeCell ref="AV13:AY15"/>
    <mergeCell ref="AZ13:BC13"/>
    <mergeCell ref="BD13:BG13"/>
    <mergeCell ref="AV10:AY12"/>
    <mergeCell ref="AZ10:BC10"/>
    <mergeCell ref="BD10:BG10"/>
    <mergeCell ref="AZ14:BC15"/>
  </mergeCells>
  <phoneticPr fontId="2"/>
  <printOptions horizontalCentered="1" verticalCentered="1"/>
  <pageMargins left="0.39370078740157483" right="0.35433070866141736" top="0.31496062992125984" bottom="0.31496062992125984" header="0.23622047244094491" footer="0.19685039370078741"/>
  <pageSetup paperSize="9" scale="74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B2:AM62"/>
  <sheetViews>
    <sheetView showGridLines="0" view="pageBreakPreview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2:39" ht="21">
      <c r="H2" s="235" t="s">
        <v>301</v>
      </c>
      <c r="I2" s="3"/>
      <c r="J2" s="3"/>
      <c r="K2" s="648" t="str">
        <f>入力ｼｰﾄ!O3</f>
        <v>元</v>
      </c>
      <c r="L2" s="648"/>
      <c r="M2" s="648"/>
      <c r="N2" s="234"/>
      <c r="O2" s="151" t="s">
        <v>121</v>
      </c>
      <c r="P2" s="151" t="s">
        <v>175</v>
      </c>
      <c r="Q2" s="3"/>
      <c r="R2" s="649" t="str">
        <f>入力ｼｰﾄ!$S$3</f>
        <v>第４３回群馬県中学校</v>
      </c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</row>
    <row r="3" spans="2:39" ht="14.25">
      <c r="H3" s="4"/>
      <c r="I3" s="3"/>
      <c r="J3" s="3"/>
      <c r="K3" s="3"/>
      <c r="L3" s="3"/>
      <c r="M3" s="3"/>
      <c r="N3" s="3"/>
      <c r="O3" s="613" t="str">
        <f>入力ｼｰﾄ!AF3</f>
        <v>春季大会</v>
      </c>
      <c r="P3" s="614"/>
      <c r="Q3" s="614"/>
      <c r="R3" s="614"/>
      <c r="S3" s="614"/>
      <c r="T3" s="662" t="s">
        <v>176</v>
      </c>
      <c r="U3" s="663"/>
      <c r="V3" s="663"/>
      <c r="W3" s="663"/>
      <c r="X3" s="663"/>
      <c r="Y3" s="663"/>
      <c r="Z3" s="663"/>
      <c r="AA3" s="3"/>
      <c r="AB3" s="3"/>
      <c r="AC3" s="3"/>
      <c r="AD3" s="3"/>
    </row>
    <row r="4" spans="2:39" ht="18.75">
      <c r="H4" s="652" t="s">
        <v>177</v>
      </c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</row>
    <row r="5" spans="2:39" ht="14.25" thickBot="1"/>
    <row r="6" spans="2:39">
      <c r="C6" s="654" t="s">
        <v>14</v>
      </c>
      <c r="D6" s="567"/>
      <c r="E6" s="567"/>
      <c r="F6" s="567"/>
      <c r="G6" s="567"/>
      <c r="H6" s="567"/>
      <c r="I6" s="567"/>
      <c r="J6" s="655"/>
      <c r="K6" s="562" t="s">
        <v>14</v>
      </c>
      <c r="L6" s="563"/>
      <c r="M6" s="563"/>
      <c r="N6" s="564"/>
      <c r="O6" s="565" t="s">
        <v>15</v>
      </c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7" t="s">
        <v>16</v>
      </c>
      <c r="AD6" s="567"/>
      <c r="AE6" s="567"/>
      <c r="AF6" s="567"/>
      <c r="AG6" s="567"/>
      <c r="AH6" s="567"/>
      <c r="AI6" s="568"/>
    </row>
    <row r="7" spans="2:39">
      <c r="C7" s="656" t="s">
        <v>18</v>
      </c>
      <c r="D7" s="657"/>
      <c r="E7" s="657"/>
      <c r="F7" s="657"/>
      <c r="G7" s="657"/>
      <c r="H7" s="657"/>
      <c r="I7" s="657"/>
      <c r="J7" s="658"/>
      <c r="K7" s="571" t="s">
        <v>19</v>
      </c>
      <c r="L7" s="572"/>
      <c r="M7" s="572"/>
      <c r="N7" s="573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9"/>
      <c r="AD7" s="569"/>
      <c r="AE7" s="569"/>
      <c r="AF7" s="569"/>
      <c r="AG7" s="569"/>
      <c r="AH7" s="569"/>
      <c r="AI7" s="570"/>
    </row>
    <row r="8" spans="2:39">
      <c r="C8" s="665">
        <f>入力ｼｰﾄ!C8</f>
        <v>0</v>
      </c>
      <c r="D8" s="575"/>
      <c r="E8" s="575"/>
      <c r="F8" s="575"/>
      <c r="G8" s="575"/>
      <c r="H8" s="666"/>
      <c r="I8" s="673" t="s">
        <v>21</v>
      </c>
      <c r="J8" s="674"/>
      <c r="K8" s="574">
        <f>入力ｼｰﾄ!K8</f>
        <v>0</v>
      </c>
      <c r="L8" s="575"/>
      <c r="M8" s="575"/>
      <c r="N8" s="576"/>
      <c r="O8" s="135" t="s">
        <v>22</v>
      </c>
      <c r="P8" s="577">
        <f>入力ｼｰﾄ!P8</f>
        <v>0</v>
      </c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9">
        <f>入力ｼｰﾄ!AC8</f>
        <v>0</v>
      </c>
      <c r="AD8" s="579"/>
      <c r="AE8" s="579"/>
      <c r="AF8" s="579"/>
      <c r="AG8" s="579"/>
      <c r="AH8" s="579"/>
      <c r="AI8" s="580"/>
    </row>
    <row r="9" spans="2:39">
      <c r="B9" s="2"/>
      <c r="C9" s="667">
        <f>入力ｼｰﾄ!C9</f>
        <v>0</v>
      </c>
      <c r="D9" s="668"/>
      <c r="E9" s="668"/>
      <c r="F9" s="668"/>
      <c r="G9" s="668"/>
      <c r="H9" s="669"/>
      <c r="I9" s="609" t="s">
        <v>24</v>
      </c>
      <c r="J9" s="610"/>
      <c r="K9" s="585">
        <f>入力ｼｰﾄ!K9</f>
        <v>0</v>
      </c>
      <c r="L9" s="585"/>
      <c r="M9" s="585"/>
      <c r="N9" s="585"/>
      <c r="O9" s="587">
        <f>入力ｼｰﾄ!O9</f>
        <v>0</v>
      </c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1"/>
      <c r="AD9" s="581"/>
      <c r="AE9" s="581"/>
      <c r="AF9" s="581"/>
      <c r="AG9" s="581"/>
      <c r="AH9" s="581"/>
      <c r="AI9" s="582"/>
    </row>
    <row r="10" spans="2:39" ht="14.25" thickBot="1">
      <c r="C10" s="670"/>
      <c r="D10" s="671"/>
      <c r="E10" s="671"/>
      <c r="F10" s="671"/>
      <c r="G10" s="671"/>
      <c r="H10" s="672"/>
      <c r="I10" s="611"/>
      <c r="J10" s="612"/>
      <c r="K10" s="586"/>
      <c r="L10" s="586"/>
      <c r="M10" s="586"/>
      <c r="N10" s="586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3"/>
      <c r="AD10" s="583"/>
      <c r="AE10" s="583"/>
      <c r="AF10" s="583"/>
      <c r="AG10" s="583"/>
      <c r="AH10" s="583"/>
      <c r="AI10" s="584"/>
    </row>
    <row r="11" spans="2:39" ht="14.25" thickBot="1"/>
    <row r="12" spans="2:39">
      <c r="C12" s="244" t="s">
        <v>30</v>
      </c>
      <c r="D12" s="245"/>
      <c r="E12" s="245"/>
      <c r="F12" s="245"/>
      <c r="G12" s="246"/>
      <c r="H12" s="245" t="s">
        <v>31</v>
      </c>
      <c r="I12" s="245"/>
      <c r="J12" s="246"/>
      <c r="K12" s="650">
        <f>入力ｼｰﾄ!$K$13</f>
        <v>0</v>
      </c>
      <c r="L12" s="650"/>
      <c r="M12" s="650"/>
      <c r="N12" s="651"/>
      <c r="O12" s="258" t="s">
        <v>14</v>
      </c>
      <c r="P12" s="259"/>
      <c r="Q12" s="259"/>
      <c r="R12" s="259"/>
      <c r="S12" s="259"/>
      <c r="T12" s="259"/>
      <c r="U12" s="260"/>
      <c r="V12" s="615">
        <f>入力ｼｰﾄ!V13</f>
        <v>0</v>
      </c>
      <c r="W12" s="615"/>
      <c r="X12" s="615"/>
      <c r="Y12" s="615"/>
      <c r="Z12" s="615"/>
      <c r="AA12" s="615"/>
      <c r="AB12" s="616"/>
      <c r="AC12" s="615">
        <f>入力ｼｰﾄ!AC13</f>
        <v>0</v>
      </c>
      <c r="AD12" s="615"/>
      <c r="AE12" s="615"/>
      <c r="AF12" s="615"/>
      <c r="AG12" s="615"/>
      <c r="AH12" s="615"/>
      <c r="AI12" s="664"/>
    </row>
    <row r="13" spans="2:39">
      <c r="C13" s="247"/>
      <c r="D13" s="248"/>
      <c r="E13" s="248"/>
      <c r="F13" s="248"/>
      <c r="G13" s="249"/>
      <c r="H13" s="248"/>
      <c r="I13" s="248"/>
      <c r="J13" s="249"/>
      <c r="K13" s="626"/>
      <c r="L13" s="626"/>
      <c r="M13" s="626"/>
      <c r="N13" s="626"/>
      <c r="O13" s="268" t="s">
        <v>36</v>
      </c>
      <c r="P13" s="269"/>
      <c r="Q13" s="269"/>
      <c r="R13" s="269"/>
      <c r="S13" s="269"/>
      <c r="T13" s="269"/>
      <c r="U13" s="270"/>
      <c r="V13" s="617">
        <f>入力ｼｰﾄ!V14</f>
        <v>0</v>
      </c>
      <c r="W13" s="617"/>
      <c r="X13" s="617"/>
      <c r="Y13" s="617"/>
      <c r="Z13" s="617"/>
      <c r="AA13" s="617"/>
      <c r="AB13" s="618"/>
      <c r="AC13" s="659">
        <f>入力ｼｰﾄ!AC14</f>
        <v>0</v>
      </c>
      <c r="AD13" s="659"/>
      <c r="AE13" s="659"/>
      <c r="AF13" s="659"/>
      <c r="AG13" s="659"/>
      <c r="AH13" s="659"/>
      <c r="AI13" s="660"/>
    </row>
    <row r="14" spans="2:39">
      <c r="C14" s="462"/>
      <c r="D14" s="295"/>
      <c r="E14" s="295"/>
      <c r="F14" s="295"/>
      <c r="G14" s="296"/>
      <c r="H14" s="295"/>
      <c r="I14" s="295"/>
      <c r="J14" s="296"/>
      <c r="K14" s="619"/>
      <c r="L14" s="619"/>
      <c r="M14" s="619"/>
      <c r="N14" s="619"/>
      <c r="O14" s="294"/>
      <c r="P14" s="295"/>
      <c r="Q14" s="295"/>
      <c r="R14" s="295"/>
      <c r="S14" s="295"/>
      <c r="T14" s="295"/>
      <c r="U14" s="621"/>
      <c r="V14" s="619"/>
      <c r="W14" s="619"/>
      <c r="X14" s="619"/>
      <c r="Y14" s="619"/>
      <c r="Z14" s="619"/>
      <c r="AA14" s="619"/>
      <c r="AB14" s="620"/>
      <c r="AC14" s="619"/>
      <c r="AD14" s="619"/>
      <c r="AE14" s="619"/>
      <c r="AF14" s="619"/>
      <c r="AG14" s="619"/>
      <c r="AH14" s="619"/>
      <c r="AI14" s="661"/>
    </row>
    <row r="15" spans="2:39">
      <c r="C15" s="459" t="s">
        <v>41</v>
      </c>
      <c r="D15" s="292"/>
      <c r="E15" s="292"/>
      <c r="F15" s="292"/>
      <c r="G15" s="292"/>
      <c r="H15" s="292"/>
      <c r="I15" s="292"/>
      <c r="J15" s="293"/>
      <c r="K15" s="291" t="s">
        <v>42</v>
      </c>
      <c r="L15" s="292"/>
      <c r="M15" s="292"/>
      <c r="N15" s="292"/>
      <c r="O15" s="248"/>
      <c r="P15" s="248"/>
      <c r="Q15" s="625"/>
      <c r="R15" s="626">
        <f>入力ｼｰﾄ!R16</f>
        <v>0</v>
      </c>
      <c r="S15" s="626"/>
      <c r="T15" s="626"/>
      <c r="U15" s="626"/>
      <c r="V15" s="626"/>
      <c r="W15" s="627"/>
      <c r="X15" s="627"/>
      <c r="Y15" s="627"/>
      <c r="Z15" s="627"/>
      <c r="AA15" s="627"/>
      <c r="AB15" s="627"/>
      <c r="AC15" s="627"/>
      <c r="AD15" s="627"/>
      <c r="AE15" s="627"/>
      <c r="AF15" s="627"/>
      <c r="AG15" s="627"/>
      <c r="AH15" s="627"/>
      <c r="AI15" s="628"/>
    </row>
    <row r="16" spans="2:39" ht="14.25" thickBot="1">
      <c r="C16" s="250"/>
      <c r="D16" s="251"/>
      <c r="E16" s="251"/>
      <c r="F16" s="251"/>
      <c r="G16" s="251"/>
      <c r="H16" s="251"/>
      <c r="I16" s="251"/>
      <c r="J16" s="252"/>
      <c r="K16" s="271"/>
      <c r="L16" s="251"/>
      <c r="M16" s="251"/>
      <c r="N16" s="251"/>
      <c r="O16" s="251"/>
      <c r="P16" s="251"/>
      <c r="Q16" s="272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30"/>
    </row>
    <row r="17" spans="2:35" ht="14.25" thickBot="1"/>
    <row r="18" spans="2:35">
      <c r="C18" s="244" t="s">
        <v>30</v>
      </c>
      <c r="D18" s="245"/>
      <c r="E18" s="245"/>
      <c r="F18" s="245"/>
      <c r="G18" s="246"/>
      <c r="H18" s="253" t="s">
        <v>293</v>
      </c>
      <c r="I18" s="254"/>
      <c r="J18" s="254"/>
      <c r="K18" s="255"/>
      <c r="L18" s="258" t="s">
        <v>14</v>
      </c>
      <c r="M18" s="259"/>
      <c r="N18" s="259"/>
      <c r="O18" s="259"/>
      <c r="P18" s="259"/>
      <c r="Q18" s="259"/>
      <c r="R18" s="260"/>
      <c r="S18" s="675">
        <f>入力ｼｰﾄ!S20</f>
        <v>0</v>
      </c>
      <c r="T18" s="615"/>
      <c r="U18" s="615"/>
      <c r="V18" s="615"/>
      <c r="W18" s="615"/>
      <c r="X18" s="615"/>
      <c r="Y18" s="616"/>
      <c r="Z18" s="675">
        <f>入力ｼｰﾄ!Z20</f>
        <v>0</v>
      </c>
      <c r="AA18" s="615"/>
      <c r="AB18" s="615"/>
      <c r="AC18" s="615"/>
      <c r="AD18" s="615"/>
      <c r="AE18" s="615"/>
      <c r="AF18" s="677"/>
      <c r="AG18" s="265" t="s">
        <v>52</v>
      </c>
      <c r="AH18" s="266"/>
      <c r="AI18" s="267"/>
    </row>
    <row r="19" spans="2:35">
      <c r="C19" s="247"/>
      <c r="D19" s="248"/>
      <c r="E19" s="248"/>
      <c r="F19" s="248"/>
      <c r="G19" s="249"/>
      <c r="H19" s="256"/>
      <c r="I19" s="256"/>
      <c r="J19" s="256"/>
      <c r="K19" s="256"/>
      <c r="L19" s="268" t="s">
        <v>36</v>
      </c>
      <c r="M19" s="269"/>
      <c r="N19" s="269"/>
      <c r="O19" s="269"/>
      <c r="P19" s="269"/>
      <c r="Q19" s="269"/>
      <c r="R19" s="270"/>
      <c r="S19" s="617">
        <f>入力ｼｰﾄ!S21</f>
        <v>0</v>
      </c>
      <c r="T19" s="617"/>
      <c r="U19" s="617"/>
      <c r="V19" s="617"/>
      <c r="W19" s="617"/>
      <c r="X19" s="617"/>
      <c r="Y19" s="618"/>
      <c r="Z19" s="678">
        <f>入力ｼｰﾄ!Z21</f>
        <v>0</v>
      </c>
      <c r="AA19" s="617"/>
      <c r="AB19" s="617"/>
      <c r="AC19" s="617"/>
      <c r="AD19" s="617"/>
      <c r="AE19" s="617"/>
      <c r="AF19" s="679"/>
      <c r="AG19" s="599">
        <f>入力ｼｰﾄ!AG21</f>
        <v>0</v>
      </c>
      <c r="AH19" s="590"/>
      <c r="AI19" s="600"/>
    </row>
    <row r="20" spans="2:35" ht="14.25" thickBot="1">
      <c r="C20" s="250"/>
      <c r="D20" s="251"/>
      <c r="E20" s="251"/>
      <c r="F20" s="251"/>
      <c r="G20" s="252"/>
      <c r="H20" s="257"/>
      <c r="I20" s="257"/>
      <c r="J20" s="257"/>
      <c r="K20" s="257"/>
      <c r="L20" s="271"/>
      <c r="M20" s="251"/>
      <c r="N20" s="251"/>
      <c r="O20" s="251"/>
      <c r="P20" s="251"/>
      <c r="Q20" s="251"/>
      <c r="R20" s="272"/>
      <c r="S20" s="629"/>
      <c r="T20" s="629"/>
      <c r="U20" s="629"/>
      <c r="V20" s="629"/>
      <c r="W20" s="629"/>
      <c r="X20" s="629"/>
      <c r="Y20" s="676"/>
      <c r="Z20" s="680"/>
      <c r="AA20" s="629"/>
      <c r="AB20" s="629"/>
      <c r="AC20" s="629"/>
      <c r="AD20" s="629"/>
      <c r="AE20" s="629"/>
      <c r="AF20" s="681"/>
      <c r="AG20" s="601"/>
      <c r="AH20" s="591"/>
      <c r="AI20" s="602"/>
    </row>
    <row r="21" spans="2:35" ht="14.25" thickBot="1"/>
    <row r="22" spans="2:35">
      <c r="C22" s="371" t="s">
        <v>49</v>
      </c>
      <c r="D22" s="372"/>
      <c r="E22" s="372"/>
      <c r="F22" s="372"/>
      <c r="G22" s="372"/>
      <c r="H22" s="373"/>
      <c r="I22" s="639">
        <f>入力ｼｰﾄ!I25</f>
        <v>0</v>
      </c>
      <c r="J22" s="640"/>
      <c r="K22" s="640"/>
      <c r="L22" s="640"/>
      <c r="M22" s="640"/>
      <c r="N22" s="641"/>
      <c r="O22" s="387" t="s">
        <v>51</v>
      </c>
      <c r="P22" s="372"/>
      <c r="Q22" s="372"/>
      <c r="R22" s="373"/>
      <c r="S22" s="606" t="s">
        <v>14</v>
      </c>
      <c r="T22" s="607"/>
      <c r="U22" s="607"/>
      <c r="V22" s="608"/>
      <c r="W22" s="597">
        <f>入力ｼｰﾄ!W25</f>
        <v>0</v>
      </c>
      <c r="X22" s="595"/>
      <c r="Y22" s="595"/>
      <c r="Z22" s="595"/>
      <c r="AA22" s="598"/>
      <c r="AB22" s="595">
        <f>入力ｼｰﾄ!AB25</f>
        <v>0</v>
      </c>
      <c r="AC22" s="595"/>
      <c r="AD22" s="595"/>
      <c r="AE22" s="595"/>
      <c r="AF22" s="596"/>
      <c r="AG22" s="266" t="s">
        <v>52</v>
      </c>
      <c r="AH22" s="266"/>
      <c r="AI22" s="267"/>
    </row>
    <row r="23" spans="2:35" ht="13.5" customHeight="1">
      <c r="C23" s="374"/>
      <c r="D23" s="353"/>
      <c r="E23" s="353"/>
      <c r="F23" s="353"/>
      <c r="G23" s="353"/>
      <c r="H23" s="375"/>
      <c r="I23" s="642"/>
      <c r="J23" s="614"/>
      <c r="K23" s="614"/>
      <c r="L23" s="614"/>
      <c r="M23" s="614"/>
      <c r="N23" s="643"/>
      <c r="O23" s="352"/>
      <c r="P23" s="353"/>
      <c r="Q23" s="353"/>
      <c r="R23" s="375"/>
      <c r="S23" s="352" t="s">
        <v>54</v>
      </c>
      <c r="T23" s="353"/>
      <c r="U23" s="353"/>
      <c r="V23" s="353"/>
      <c r="W23" s="633">
        <f>入力ｼｰﾄ!W26</f>
        <v>0</v>
      </c>
      <c r="X23" s="256"/>
      <c r="Y23" s="256"/>
      <c r="Z23" s="256"/>
      <c r="AA23" s="634"/>
      <c r="AB23" s="256">
        <f>入力ｼｰﾄ!AB26</f>
        <v>0</v>
      </c>
      <c r="AC23" s="256"/>
      <c r="AD23" s="256"/>
      <c r="AE23" s="256"/>
      <c r="AF23" s="256"/>
      <c r="AG23" s="590">
        <f>入力ｼｰﾄ!AG26</f>
        <v>0</v>
      </c>
      <c r="AH23" s="590"/>
      <c r="AI23" s="600"/>
    </row>
    <row r="24" spans="2:35" ht="14.25" thickBot="1">
      <c r="C24" s="376"/>
      <c r="D24" s="355"/>
      <c r="E24" s="355"/>
      <c r="F24" s="355"/>
      <c r="G24" s="355"/>
      <c r="H24" s="377"/>
      <c r="I24" s="644"/>
      <c r="J24" s="645"/>
      <c r="K24" s="645"/>
      <c r="L24" s="645"/>
      <c r="M24" s="645"/>
      <c r="N24" s="646"/>
      <c r="O24" s="354"/>
      <c r="P24" s="355"/>
      <c r="Q24" s="355"/>
      <c r="R24" s="377"/>
      <c r="S24" s="354"/>
      <c r="T24" s="355"/>
      <c r="U24" s="355"/>
      <c r="V24" s="355"/>
      <c r="W24" s="635"/>
      <c r="X24" s="257"/>
      <c r="Y24" s="257"/>
      <c r="Z24" s="257"/>
      <c r="AA24" s="636"/>
      <c r="AB24" s="257"/>
      <c r="AC24" s="257"/>
      <c r="AD24" s="257"/>
      <c r="AE24" s="257"/>
      <c r="AF24" s="257"/>
      <c r="AG24" s="591"/>
      <c r="AH24" s="591"/>
      <c r="AI24" s="602"/>
    </row>
    <row r="25" spans="2:35" ht="14.25" thickBot="1">
      <c r="C25" s="146"/>
      <c r="D25" s="146"/>
      <c r="E25" s="146"/>
      <c r="F25" s="146"/>
      <c r="G25" s="146"/>
      <c r="H25" s="146"/>
      <c r="I25" s="146"/>
      <c r="J25" s="146"/>
      <c r="K25" s="133"/>
      <c r="L25" s="133"/>
      <c r="M25" s="133"/>
      <c r="N25" s="133"/>
      <c r="O25" s="133"/>
      <c r="P25" s="133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</row>
    <row r="26" spans="2:35">
      <c r="B26" s="2"/>
      <c r="C26" s="244" t="s">
        <v>65</v>
      </c>
      <c r="D26" s="245"/>
      <c r="E26" s="245"/>
      <c r="F26" s="246"/>
      <c r="G26" s="258" t="s">
        <v>66</v>
      </c>
      <c r="H26" s="259"/>
      <c r="I26" s="259"/>
      <c r="J26" s="259"/>
      <c r="K26" s="259"/>
      <c r="L26" s="259"/>
      <c r="M26" s="259"/>
      <c r="N26" s="632"/>
      <c r="O26" s="325" t="s">
        <v>67</v>
      </c>
      <c r="P26" s="325"/>
      <c r="Q26" s="325" t="s">
        <v>68</v>
      </c>
      <c r="R26" s="325"/>
      <c r="S26" s="325" t="s">
        <v>69</v>
      </c>
      <c r="T26" s="325"/>
      <c r="U26" s="325"/>
      <c r="V26" s="325"/>
      <c r="W26" s="325"/>
      <c r="X26" s="325"/>
      <c r="Y26" s="399" t="s">
        <v>70</v>
      </c>
      <c r="Z26" s="325"/>
      <c r="AA26" s="325"/>
      <c r="AB26" s="325"/>
      <c r="AC26" s="325"/>
      <c r="AD26" s="266" t="s">
        <v>71</v>
      </c>
      <c r="AE26" s="266"/>
      <c r="AF26" s="266"/>
      <c r="AG26" s="266" t="s">
        <v>72</v>
      </c>
      <c r="AH26" s="266"/>
      <c r="AI26" s="267"/>
    </row>
    <row r="27" spans="2:35">
      <c r="B27" s="2"/>
      <c r="C27" s="247"/>
      <c r="D27" s="248"/>
      <c r="E27" s="248"/>
      <c r="F27" s="249"/>
      <c r="G27" s="268" t="s">
        <v>73</v>
      </c>
      <c r="H27" s="269"/>
      <c r="I27" s="269"/>
      <c r="J27" s="270"/>
      <c r="K27" s="248" t="s">
        <v>74</v>
      </c>
      <c r="L27" s="248"/>
      <c r="M27" s="248"/>
      <c r="N27" s="249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400"/>
      <c r="AE27" s="400"/>
      <c r="AF27" s="400"/>
      <c r="AG27" s="400"/>
      <c r="AH27" s="400"/>
      <c r="AI27" s="402"/>
    </row>
    <row r="28" spans="2:35" ht="14.25" thickBot="1">
      <c r="C28" s="247"/>
      <c r="D28" s="248"/>
      <c r="E28" s="248"/>
      <c r="F28" s="249"/>
      <c r="G28" s="271"/>
      <c r="H28" s="251"/>
      <c r="I28" s="251"/>
      <c r="J28" s="272"/>
      <c r="K28" s="251"/>
      <c r="L28" s="251"/>
      <c r="M28" s="251"/>
      <c r="N28" s="252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401"/>
      <c r="AE28" s="401"/>
      <c r="AF28" s="401"/>
      <c r="AG28" s="401"/>
      <c r="AH28" s="401"/>
      <c r="AI28" s="403"/>
    </row>
    <row r="29" spans="2:35">
      <c r="C29" s="244" t="s">
        <v>77</v>
      </c>
      <c r="D29" s="245"/>
      <c r="E29" s="245"/>
      <c r="F29" s="246"/>
      <c r="G29" s="597">
        <f>入力ｼｰﾄ!G33</f>
        <v>0</v>
      </c>
      <c r="H29" s="595"/>
      <c r="I29" s="595"/>
      <c r="J29" s="598"/>
      <c r="K29" s="595">
        <f>入力ｼｰﾄ!K33</f>
        <v>0</v>
      </c>
      <c r="L29" s="595"/>
      <c r="M29" s="595"/>
      <c r="N29" s="596"/>
      <c r="O29" s="603">
        <f>入力ｼｰﾄ!O33</f>
        <v>0</v>
      </c>
      <c r="P29" s="603"/>
      <c r="Q29" s="603">
        <f>入力ｼｰﾄ!Q33</f>
        <v>0</v>
      </c>
      <c r="R29" s="603"/>
      <c r="S29" s="622" t="str">
        <f>IF(入力ｼｰﾄ!S33="","",入力ｼｰﾄ!S33)</f>
        <v/>
      </c>
      <c r="T29" s="622"/>
      <c r="U29" s="622"/>
      <c r="V29" s="622"/>
      <c r="W29" s="622"/>
      <c r="X29" s="622"/>
      <c r="Y29" s="592">
        <f>入力ｼｰﾄ!Y33</f>
        <v>0</v>
      </c>
      <c r="Z29" s="592"/>
      <c r="AA29" s="592"/>
      <c r="AB29" s="592"/>
      <c r="AC29" s="592"/>
      <c r="AD29" s="589">
        <f>入力ｼｰﾄ!AD33</f>
        <v>0</v>
      </c>
      <c r="AE29" s="589"/>
      <c r="AF29" s="589"/>
      <c r="AG29" s="589">
        <f>入力ｼｰﾄ!AG33</f>
        <v>0</v>
      </c>
      <c r="AH29" s="589"/>
      <c r="AI29" s="631"/>
    </row>
    <row r="30" spans="2:35">
      <c r="C30" s="247"/>
      <c r="D30" s="248"/>
      <c r="E30" s="248"/>
      <c r="F30" s="249"/>
      <c r="G30" s="633">
        <f>入力ｼｰﾄ!G34</f>
        <v>0</v>
      </c>
      <c r="H30" s="256"/>
      <c r="I30" s="256"/>
      <c r="J30" s="634"/>
      <c r="K30" s="256">
        <f>入力ｼｰﾄ!K34</f>
        <v>0</v>
      </c>
      <c r="L30" s="256"/>
      <c r="M30" s="256"/>
      <c r="N30" s="637"/>
      <c r="O30" s="604"/>
      <c r="P30" s="604"/>
      <c r="Q30" s="604"/>
      <c r="R30" s="604"/>
      <c r="S30" s="623"/>
      <c r="T30" s="623"/>
      <c r="U30" s="623"/>
      <c r="V30" s="623"/>
      <c r="W30" s="623"/>
      <c r="X30" s="623"/>
      <c r="Y30" s="593"/>
      <c r="Z30" s="593"/>
      <c r="AA30" s="593"/>
      <c r="AB30" s="593"/>
      <c r="AC30" s="593"/>
      <c r="AD30" s="590"/>
      <c r="AE30" s="590"/>
      <c r="AF30" s="590"/>
      <c r="AG30" s="590"/>
      <c r="AH30" s="590"/>
      <c r="AI30" s="600"/>
    </row>
    <row r="31" spans="2:35" ht="14.25" thickBot="1">
      <c r="C31" s="250"/>
      <c r="D31" s="251"/>
      <c r="E31" s="251"/>
      <c r="F31" s="252"/>
      <c r="G31" s="635"/>
      <c r="H31" s="257"/>
      <c r="I31" s="257"/>
      <c r="J31" s="636"/>
      <c r="K31" s="257"/>
      <c r="L31" s="257"/>
      <c r="M31" s="257"/>
      <c r="N31" s="638"/>
      <c r="O31" s="605"/>
      <c r="P31" s="605"/>
      <c r="Q31" s="605"/>
      <c r="R31" s="605"/>
      <c r="S31" s="624"/>
      <c r="T31" s="624"/>
      <c r="U31" s="624"/>
      <c r="V31" s="624"/>
      <c r="W31" s="624"/>
      <c r="X31" s="624"/>
      <c r="Y31" s="594"/>
      <c r="Z31" s="594"/>
      <c r="AA31" s="594"/>
      <c r="AB31" s="594"/>
      <c r="AC31" s="594"/>
      <c r="AD31" s="591"/>
      <c r="AE31" s="591"/>
      <c r="AF31" s="591"/>
      <c r="AG31" s="591"/>
      <c r="AH31" s="591"/>
      <c r="AI31" s="602"/>
    </row>
    <row r="32" spans="2:35">
      <c r="C32" s="247" t="s">
        <v>84</v>
      </c>
      <c r="D32" s="248"/>
      <c r="E32" s="248"/>
      <c r="F32" s="249"/>
      <c r="G32" s="597">
        <f>入力ｼｰﾄ!G36</f>
        <v>0</v>
      </c>
      <c r="H32" s="595"/>
      <c r="I32" s="595"/>
      <c r="J32" s="598"/>
      <c r="K32" s="595">
        <f>入力ｼｰﾄ!K36</f>
        <v>0</v>
      </c>
      <c r="L32" s="595"/>
      <c r="M32" s="595"/>
      <c r="N32" s="596"/>
      <c r="O32" s="603">
        <f>入力ｼｰﾄ!O36</f>
        <v>0</v>
      </c>
      <c r="P32" s="603"/>
      <c r="Q32" s="603">
        <f>入力ｼｰﾄ!Q36</f>
        <v>0</v>
      </c>
      <c r="R32" s="603"/>
      <c r="S32" s="622" t="str">
        <f>IF(入力ｼｰﾄ!S36="","",入力ｼｰﾄ!S36)</f>
        <v/>
      </c>
      <c r="T32" s="622"/>
      <c r="U32" s="622"/>
      <c r="V32" s="622"/>
      <c r="W32" s="622"/>
      <c r="X32" s="622"/>
      <c r="Y32" s="592">
        <f>入力ｼｰﾄ!Y36</f>
        <v>0</v>
      </c>
      <c r="Z32" s="592"/>
      <c r="AA32" s="592"/>
      <c r="AB32" s="592"/>
      <c r="AC32" s="592"/>
      <c r="AD32" s="589">
        <f>入力ｼｰﾄ!AD36</f>
        <v>0</v>
      </c>
      <c r="AE32" s="589"/>
      <c r="AF32" s="589"/>
      <c r="AG32" s="589">
        <f>入力ｼｰﾄ!AG36</f>
        <v>0</v>
      </c>
      <c r="AH32" s="589"/>
      <c r="AI32" s="631"/>
    </row>
    <row r="33" spans="2:35">
      <c r="C33" s="247"/>
      <c r="D33" s="248"/>
      <c r="E33" s="248"/>
      <c r="F33" s="249"/>
      <c r="G33" s="633">
        <f>入力ｼｰﾄ!G37</f>
        <v>0</v>
      </c>
      <c r="H33" s="256"/>
      <c r="I33" s="256"/>
      <c r="J33" s="634"/>
      <c r="K33" s="256">
        <f>入力ｼｰﾄ!K37</f>
        <v>0</v>
      </c>
      <c r="L33" s="256"/>
      <c r="M33" s="256"/>
      <c r="N33" s="637"/>
      <c r="O33" s="604"/>
      <c r="P33" s="604"/>
      <c r="Q33" s="604"/>
      <c r="R33" s="604"/>
      <c r="S33" s="623"/>
      <c r="T33" s="623"/>
      <c r="U33" s="623"/>
      <c r="V33" s="623"/>
      <c r="W33" s="623"/>
      <c r="X33" s="623"/>
      <c r="Y33" s="593"/>
      <c r="Z33" s="593"/>
      <c r="AA33" s="593"/>
      <c r="AB33" s="593"/>
      <c r="AC33" s="593"/>
      <c r="AD33" s="590"/>
      <c r="AE33" s="590"/>
      <c r="AF33" s="590"/>
      <c r="AG33" s="590"/>
      <c r="AH33" s="590"/>
      <c r="AI33" s="600"/>
    </row>
    <row r="34" spans="2:35" ht="14.25" thickBot="1">
      <c r="C34" s="250"/>
      <c r="D34" s="251"/>
      <c r="E34" s="251"/>
      <c r="F34" s="252"/>
      <c r="G34" s="635"/>
      <c r="H34" s="257"/>
      <c r="I34" s="257"/>
      <c r="J34" s="636"/>
      <c r="K34" s="257"/>
      <c r="L34" s="257"/>
      <c r="M34" s="257"/>
      <c r="N34" s="638"/>
      <c r="O34" s="605"/>
      <c r="P34" s="605"/>
      <c r="Q34" s="605"/>
      <c r="R34" s="605"/>
      <c r="S34" s="624"/>
      <c r="T34" s="624"/>
      <c r="U34" s="624"/>
      <c r="V34" s="624"/>
      <c r="W34" s="624"/>
      <c r="X34" s="624"/>
      <c r="Y34" s="594"/>
      <c r="Z34" s="594"/>
      <c r="AA34" s="594"/>
      <c r="AB34" s="594"/>
      <c r="AC34" s="594"/>
      <c r="AD34" s="591"/>
      <c r="AE34" s="591"/>
      <c r="AF34" s="591"/>
      <c r="AG34" s="591"/>
      <c r="AH34" s="591"/>
      <c r="AI34" s="602"/>
    </row>
    <row r="35" spans="2:35">
      <c r="C35" s="244" t="s">
        <v>90</v>
      </c>
      <c r="D35" s="245"/>
      <c r="E35" s="245"/>
      <c r="F35" s="246"/>
      <c r="G35" s="597">
        <f>入力ｼｰﾄ!G39</f>
        <v>0</v>
      </c>
      <c r="H35" s="595"/>
      <c r="I35" s="595"/>
      <c r="J35" s="598"/>
      <c r="K35" s="595">
        <f>入力ｼｰﾄ!K39</f>
        <v>0</v>
      </c>
      <c r="L35" s="595"/>
      <c r="M35" s="595"/>
      <c r="N35" s="596"/>
      <c r="O35" s="603">
        <f>入力ｼｰﾄ!O39</f>
        <v>0</v>
      </c>
      <c r="P35" s="603"/>
      <c r="Q35" s="603">
        <f>入力ｼｰﾄ!Q39</f>
        <v>0</v>
      </c>
      <c r="R35" s="603"/>
      <c r="S35" s="622" t="str">
        <f>IF(入力ｼｰﾄ!S39="","",入力ｼｰﾄ!S39)</f>
        <v/>
      </c>
      <c r="T35" s="622"/>
      <c r="U35" s="622"/>
      <c r="V35" s="622"/>
      <c r="W35" s="622"/>
      <c r="X35" s="622"/>
      <c r="Y35" s="592">
        <f>入力ｼｰﾄ!Y39</f>
        <v>0</v>
      </c>
      <c r="Z35" s="592"/>
      <c r="AA35" s="592"/>
      <c r="AB35" s="592"/>
      <c r="AC35" s="592"/>
      <c r="AD35" s="589">
        <f>入力ｼｰﾄ!AD39</f>
        <v>0</v>
      </c>
      <c r="AE35" s="589"/>
      <c r="AF35" s="589"/>
      <c r="AG35" s="589">
        <f>入力ｼｰﾄ!AG39</f>
        <v>0</v>
      </c>
      <c r="AH35" s="589"/>
      <c r="AI35" s="631"/>
    </row>
    <row r="36" spans="2:35">
      <c r="C36" s="247"/>
      <c r="D36" s="248"/>
      <c r="E36" s="248"/>
      <c r="F36" s="249"/>
      <c r="G36" s="633">
        <f>入力ｼｰﾄ!G40</f>
        <v>0</v>
      </c>
      <c r="H36" s="256"/>
      <c r="I36" s="256"/>
      <c r="J36" s="634"/>
      <c r="K36" s="256">
        <f>入力ｼｰﾄ!K40</f>
        <v>0</v>
      </c>
      <c r="L36" s="256"/>
      <c r="M36" s="256"/>
      <c r="N36" s="637"/>
      <c r="O36" s="604"/>
      <c r="P36" s="604"/>
      <c r="Q36" s="604"/>
      <c r="R36" s="604"/>
      <c r="S36" s="623"/>
      <c r="T36" s="623"/>
      <c r="U36" s="623"/>
      <c r="V36" s="623"/>
      <c r="W36" s="623"/>
      <c r="X36" s="623"/>
      <c r="Y36" s="593"/>
      <c r="Z36" s="593"/>
      <c r="AA36" s="593"/>
      <c r="AB36" s="593"/>
      <c r="AC36" s="593"/>
      <c r="AD36" s="590"/>
      <c r="AE36" s="590"/>
      <c r="AF36" s="590"/>
      <c r="AG36" s="590"/>
      <c r="AH36" s="590"/>
      <c r="AI36" s="600"/>
    </row>
    <row r="37" spans="2:35" ht="14.25" thickBot="1">
      <c r="B37" s="2"/>
      <c r="C37" s="250"/>
      <c r="D37" s="251"/>
      <c r="E37" s="251"/>
      <c r="F37" s="252"/>
      <c r="G37" s="635"/>
      <c r="H37" s="257"/>
      <c r="I37" s="257"/>
      <c r="J37" s="636"/>
      <c r="K37" s="257"/>
      <c r="L37" s="257"/>
      <c r="M37" s="257"/>
      <c r="N37" s="638"/>
      <c r="O37" s="605"/>
      <c r="P37" s="605"/>
      <c r="Q37" s="605"/>
      <c r="R37" s="605"/>
      <c r="S37" s="624"/>
      <c r="T37" s="624"/>
      <c r="U37" s="624"/>
      <c r="V37" s="624"/>
      <c r="W37" s="624"/>
      <c r="X37" s="624"/>
      <c r="Y37" s="594"/>
      <c r="Z37" s="594"/>
      <c r="AA37" s="594"/>
      <c r="AB37" s="594"/>
      <c r="AC37" s="594"/>
      <c r="AD37" s="591"/>
      <c r="AE37" s="591"/>
      <c r="AF37" s="591"/>
      <c r="AG37" s="591"/>
      <c r="AH37" s="591"/>
      <c r="AI37" s="602"/>
    </row>
    <row r="38" spans="2:35">
      <c r="B38" s="2"/>
      <c r="C38" s="247" t="s">
        <v>93</v>
      </c>
      <c r="D38" s="248"/>
      <c r="E38" s="248"/>
      <c r="F38" s="249"/>
      <c r="G38" s="597">
        <f>入力ｼｰﾄ!G42</f>
        <v>0</v>
      </c>
      <c r="H38" s="595"/>
      <c r="I38" s="595"/>
      <c r="J38" s="598"/>
      <c r="K38" s="595">
        <f>入力ｼｰﾄ!K42</f>
        <v>0</v>
      </c>
      <c r="L38" s="595"/>
      <c r="M38" s="595"/>
      <c r="N38" s="596"/>
      <c r="O38" s="603">
        <f>入力ｼｰﾄ!O42</f>
        <v>0</v>
      </c>
      <c r="P38" s="603"/>
      <c r="Q38" s="603">
        <f>入力ｼｰﾄ!Q42</f>
        <v>0</v>
      </c>
      <c r="R38" s="603"/>
      <c r="S38" s="622" t="str">
        <f>IF(入力ｼｰﾄ!S42="","",入力ｼｰﾄ!S42)</f>
        <v/>
      </c>
      <c r="T38" s="622"/>
      <c r="U38" s="622"/>
      <c r="V38" s="622"/>
      <c r="W38" s="622"/>
      <c r="X38" s="622"/>
      <c r="Y38" s="592">
        <f>入力ｼｰﾄ!Y42</f>
        <v>0</v>
      </c>
      <c r="Z38" s="592"/>
      <c r="AA38" s="592"/>
      <c r="AB38" s="592"/>
      <c r="AC38" s="592"/>
      <c r="AD38" s="589">
        <f>入力ｼｰﾄ!AD42</f>
        <v>0</v>
      </c>
      <c r="AE38" s="589"/>
      <c r="AF38" s="589"/>
      <c r="AG38" s="589">
        <f>入力ｼｰﾄ!AG42</f>
        <v>0</v>
      </c>
      <c r="AH38" s="589"/>
      <c r="AI38" s="631"/>
    </row>
    <row r="39" spans="2:35">
      <c r="B39" s="2"/>
      <c r="C39" s="247"/>
      <c r="D39" s="248"/>
      <c r="E39" s="248"/>
      <c r="F39" s="249"/>
      <c r="G39" s="633">
        <f>入力ｼｰﾄ!G43</f>
        <v>0</v>
      </c>
      <c r="H39" s="256"/>
      <c r="I39" s="256"/>
      <c r="J39" s="634"/>
      <c r="K39" s="256">
        <f>入力ｼｰﾄ!K43</f>
        <v>0</v>
      </c>
      <c r="L39" s="256"/>
      <c r="M39" s="256"/>
      <c r="N39" s="637"/>
      <c r="O39" s="604"/>
      <c r="P39" s="604"/>
      <c r="Q39" s="604"/>
      <c r="R39" s="604"/>
      <c r="S39" s="623"/>
      <c r="T39" s="623"/>
      <c r="U39" s="623"/>
      <c r="V39" s="623"/>
      <c r="W39" s="623"/>
      <c r="X39" s="623"/>
      <c r="Y39" s="593"/>
      <c r="Z39" s="593"/>
      <c r="AA39" s="593"/>
      <c r="AB39" s="593"/>
      <c r="AC39" s="593"/>
      <c r="AD39" s="590"/>
      <c r="AE39" s="590"/>
      <c r="AF39" s="590"/>
      <c r="AG39" s="590"/>
      <c r="AH39" s="590"/>
      <c r="AI39" s="600"/>
    </row>
    <row r="40" spans="2:35" ht="14.25" thickBot="1">
      <c r="B40" s="2"/>
      <c r="C40" s="250"/>
      <c r="D40" s="251"/>
      <c r="E40" s="251"/>
      <c r="F40" s="252"/>
      <c r="G40" s="635"/>
      <c r="H40" s="257"/>
      <c r="I40" s="257"/>
      <c r="J40" s="636"/>
      <c r="K40" s="257"/>
      <c r="L40" s="257"/>
      <c r="M40" s="257"/>
      <c r="N40" s="638"/>
      <c r="O40" s="605"/>
      <c r="P40" s="605"/>
      <c r="Q40" s="605"/>
      <c r="R40" s="605"/>
      <c r="S40" s="624"/>
      <c r="T40" s="624"/>
      <c r="U40" s="624"/>
      <c r="V40" s="624"/>
      <c r="W40" s="624"/>
      <c r="X40" s="624"/>
      <c r="Y40" s="594"/>
      <c r="Z40" s="594"/>
      <c r="AA40" s="594"/>
      <c r="AB40" s="594"/>
      <c r="AC40" s="594"/>
      <c r="AD40" s="591"/>
      <c r="AE40" s="591"/>
      <c r="AF40" s="591"/>
      <c r="AG40" s="591"/>
      <c r="AH40" s="591"/>
      <c r="AI40" s="602"/>
    </row>
    <row r="41" spans="2:35">
      <c r="B41" s="2"/>
      <c r="C41" s="244" t="s">
        <v>98</v>
      </c>
      <c r="D41" s="245"/>
      <c r="E41" s="245"/>
      <c r="F41" s="246"/>
      <c r="G41" s="597">
        <f>入力ｼｰﾄ!G45</f>
        <v>0</v>
      </c>
      <c r="H41" s="595"/>
      <c r="I41" s="595"/>
      <c r="J41" s="598"/>
      <c r="K41" s="595">
        <f>入力ｼｰﾄ!K45</f>
        <v>0</v>
      </c>
      <c r="L41" s="595"/>
      <c r="M41" s="595"/>
      <c r="N41" s="596"/>
      <c r="O41" s="603">
        <f>入力ｼｰﾄ!O45</f>
        <v>0</v>
      </c>
      <c r="P41" s="603"/>
      <c r="Q41" s="603">
        <f>入力ｼｰﾄ!Q45</f>
        <v>0</v>
      </c>
      <c r="R41" s="603"/>
      <c r="S41" s="622" t="str">
        <f>IF(入力ｼｰﾄ!S45="","",入力ｼｰﾄ!S45)</f>
        <v/>
      </c>
      <c r="T41" s="622"/>
      <c r="U41" s="622"/>
      <c r="V41" s="622"/>
      <c r="W41" s="622"/>
      <c r="X41" s="622"/>
      <c r="Y41" s="592">
        <f>入力ｼｰﾄ!Y45</f>
        <v>0</v>
      </c>
      <c r="Z41" s="592"/>
      <c r="AA41" s="592"/>
      <c r="AB41" s="592"/>
      <c r="AC41" s="592"/>
      <c r="AD41" s="589">
        <f>入力ｼｰﾄ!AD45</f>
        <v>0</v>
      </c>
      <c r="AE41" s="589"/>
      <c r="AF41" s="589"/>
      <c r="AG41" s="589">
        <f>入力ｼｰﾄ!AG45</f>
        <v>0</v>
      </c>
      <c r="AH41" s="589"/>
      <c r="AI41" s="631"/>
    </row>
    <row r="42" spans="2:35">
      <c r="B42" s="2"/>
      <c r="C42" s="247"/>
      <c r="D42" s="248"/>
      <c r="E42" s="248"/>
      <c r="F42" s="249"/>
      <c r="G42" s="633">
        <f>入力ｼｰﾄ!G46</f>
        <v>0</v>
      </c>
      <c r="H42" s="256"/>
      <c r="I42" s="256"/>
      <c r="J42" s="634"/>
      <c r="K42" s="256">
        <f>入力ｼｰﾄ!K46</f>
        <v>0</v>
      </c>
      <c r="L42" s="256"/>
      <c r="M42" s="256"/>
      <c r="N42" s="637"/>
      <c r="O42" s="604"/>
      <c r="P42" s="604"/>
      <c r="Q42" s="604"/>
      <c r="R42" s="604"/>
      <c r="S42" s="623"/>
      <c r="T42" s="623"/>
      <c r="U42" s="623"/>
      <c r="V42" s="623"/>
      <c r="W42" s="623"/>
      <c r="X42" s="623"/>
      <c r="Y42" s="593"/>
      <c r="Z42" s="593"/>
      <c r="AA42" s="593"/>
      <c r="AB42" s="593"/>
      <c r="AC42" s="593"/>
      <c r="AD42" s="590"/>
      <c r="AE42" s="590"/>
      <c r="AF42" s="590"/>
      <c r="AG42" s="590"/>
      <c r="AH42" s="590"/>
      <c r="AI42" s="600"/>
    </row>
    <row r="43" spans="2:35" ht="14.25" thickBot="1">
      <c r="B43" s="2"/>
      <c r="C43" s="250"/>
      <c r="D43" s="251"/>
      <c r="E43" s="251"/>
      <c r="F43" s="252"/>
      <c r="G43" s="635"/>
      <c r="H43" s="257"/>
      <c r="I43" s="257"/>
      <c r="J43" s="636"/>
      <c r="K43" s="257"/>
      <c r="L43" s="257"/>
      <c r="M43" s="257"/>
      <c r="N43" s="638"/>
      <c r="O43" s="605"/>
      <c r="P43" s="605"/>
      <c r="Q43" s="605"/>
      <c r="R43" s="605"/>
      <c r="S43" s="624"/>
      <c r="T43" s="624"/>
      <c r="U43" s="624"/>
      <c r="V43" s="624"/>
      <c r="W43" s="624"/>
      <c r="X43" s="624"/>
      <c r="Y43" s="594"/>
      <c r="Z43" s="594"/>
      <c r="AA43" s="594"/>
      <c r="AB43" s="594"/>
      <c r="AC43" s="594"/>
      <c r="AD43" s="591"/>
      <c r="AE43" s="591"/>
      <c r="AF43" s="591"/>
      <c r="AG43" s="591"/>
      <c r="AH43" s="591"/>
      <c r="AI43" s="602"/>
    </row>
    <row r="44" spans="2:35">
      <c r="B44" s="2"/>
      <c r="C44" s="247" t="s">
        <v>103</v>
      </c>
      <c r="D44" s="248"/>
      <c r="E44" s="248"/>
      <c r="F44" s="249"/>
      <c r="G44" s="597">
        <f>入力ｼｰﾄ!G48</f>
        <v>0</v>
      </c>
      <c r="H44" s="595"/>
      <c r="I44" s="595"/>
      <c r="J44" s="598"/>
      <c r="K44" s="595">
        <f>入力ｼｰﾄ!K48</f>
        <v>0</v>
      </c>
      <c r="L44" s="595"/>
      <c r="M44" s="595"/>
      <c r="N44" s="596"/>
      <c r="O44" s="603">
        <f>入力ｼｰﾄ!O48</f>
        <v>0</v>
      </c>
      <c r="P44" s="603"/>
      <c r="Q44" s="603">
        <f>入力ｼｰﾄ!Q48</f>
        <v>0</v>
      </c>
      <c r="R44" s="603"/>
      <c r="S44" s="622" t="str">
        <f>IF(入力ｼｰﾄ!S48="","",入力ｼｰﾄ!S48)</f>
        <v/>
      </c>
      <c r="T44" s="622"/>
      <c r="U44" s="622"/>
      <c r="V44" s="622"/>
      <c r="W44" s="622"/>
      <c r="X44" s="622"/>
      <c r="Y44" s="592">
        <f>入力ｼｰﾄ!Y48</f>
        <v>0</v>
      </c>
      <c r="Z44" s="592"/>
      <c r="AA44" s="592"/>
      <c r="AB44" s="592"/>
      <c r="AC44" s="592"/>
      <c r="AD44" s="589">
        <f>入力ｼｰﾄ!AD48</f>
        <v>0</v>
      </c>
      <c r="AE44" s="589"/>
      <c r="AF44" s="589"/>
      <c r="AG44" s="589">
        <f>入力ｼｰﾄ!AG48</f>
        <v>0</v>
      </c>
      <c r="AH44" s="589"/>
      <c r="AI44" s="631"/>
    </row>
    <row r="45" spans="2:35">
      <c r="B45" s="2"/>
      <c r="C45" s="247"/>
      <c r="D45" s="248"/>
      <c r="E45" s="248"/>
      <c r="F45" s="249"/>
      <c r="G45" s="633">
        <f>入力ｼｰﾄ!G49</f>
        <v>0</v>
      </c>
      <c r="H45" s="256"/>
      <c r="I45" s="256"/>
      <c r="J45" s="634"/>
      <c r="K45" s="256">
        <f>入力ｼｰﾄ!K49</f>
        <v>0</v>
      </c>
      <c r="L45" s="256"/>
      <c r="M45" s="256"/>
      <c r="N45" s="637"/>
      <c r="O45" s="604"/>
      <c r="P45" s="604"/>
      <c r="Q45" s="604"/>
      <c r="R45" s="604"/>
      <c r="S45" s="623"/>
      <c r="T45" s="623"/>
      <c r="U45" s="623"/>
      <c r="V45" s="623"/>
      <c r="W45" s="623"/>
      <c r="X45" s="623"/>
      <c r="Y45" s="593"/>
      <c r="Z45" s="593"/>
      <c r="AA45" s="593"/>
      <c r="AB45" s="593"/>
      <c r="AC45" s="593"/>
      <c r="AD45" s="590"/>
      <c r="AE45" s="590"/>
      <c r="AF45" s="590"/>
      <c r="AG45" s="590"/>
      <c r="AH45" s="590"/>
      <c r="AI45" s="600"/>
    </row>
    <row r="46" spans="2:35" ht="14.25" thickBot="1">
      <c r="C46" s="250"/>
      <c r="D46" s="251"/>
      <c r="E46" s="251"/>
      <c r="F46" s="252"/>
      <c r="G46" s="635"/>
      <c r="H46" s="257"/>
      <c r="I46" s="257"/>
      <c r="J46" s="636"/>
      <c r="K46" s="257"/>
      <c r="L46" s="257"/>
      <c r="M46" s="257"/>
      <c r="N46" s="638"/>
      <c r="O46" s="605"/>
      <c r="P46" s="605"/>
      <c r="Q46" s="605"/>
      <c r="R46" s="605"/>
      <c r="S46" s="624"/>
      <c r="T46" s="624"/>
      <c r="U46" s="624"/>
      <c r="V46" s="624"/>
      <c r="W46" s="624"/>
      <c r="X46" s="624"/>
      <c r="Y46" s="594"/>
      <c r="Z46" s="594"/>
      <c r="AA46" s="594"/>
      <c r="AB46" s="594"/>
      <c r="AC46" s="594"/>
      <c r="AD46" s="591"/>
      <c r="AE46" s="591"/>
      <c r="AF46" s="591"/>
      <c r="AG46" s="591"/>
      <c r="AH46" s="591"/>
      <c r="AI46" s="602"/>
    </row>
    <row r="47" spans="2:35" ht="13.5" customHeight="1">
      <c r="C47" s="247" t="s">
        <v>103</v>
      </c>
      <c r="D47" s="248"/>
      <c r="E47" s="248"/>
      <c r="F47" s="249"/>
      <c r="G47" s="597">
        <f>入力ｼｰﾄ!G51</f>
        <v>0</v>
      </c>
      <c r="H47" s="595"/>
      <c r="I47" s="595"/>
      <c r="J47" s="598"/>
      <c r="K47" s="595">
        <f>入力ｼｰﾄ!K51</f>
        <v>0</v>
      </c>
      <c r="L47" s="595"/>
      <c r="M47" s="595"/>
      <c r="N47" s="596"/>
      <c r="O47" s="603">
        <f>入力ｼｰﾄ!O51</f>
        <v>0</v>
      </c>
      <c r="P47" s="603"/>
      <c r="Q47" s="603">
        <f>入力ｼｰﾄ!Q51</f>
        <v>0</v>
      </c>
      <c r="R47" s="603"/>
      <c r="S47" s="622" t="str">
        <f>IF(入力ｼｰﾄ!S51="","",入力ｼｰﾄ!S51)</f>
        <v/>
      </c>
      <c r="T47" s="622"/>
      <c r="U47" s="622"/>
      <c r="V47" s="622"/>
      <c r="W47" s="622"/>
      <c r="X47" s="622"/>
      <c r="Y47" s="592">
        <f>入力ｼｰﾄ!Y51</f>
        <v>0</v>
      </c>
      <c r="Z47" s="592"/>
      <c r="AA47" s="592"/>
      <c r="AB47" s="592"/>
      <c r="AC47" s="592"/>
      <c r="AD47" s="589">
        <f>入力ｼｰﾄ!AD51</f>
        <v>0</v>
      </c>
      <c r="AE47" s="589"/>
      <c r="AF47" s="589"/>
      <c r="AG47" s="589">
        <f>入力ｼｰﾄ!AG51</f>
        <v>0</v>
      </c>
      <c r="AH47" s="589"/>
      <c r="AI47" s="631"/>
    </row>
    <row r="48" spans="2:35" ht="13.5" customHeight="1">
      <c r="C48" s="247"/>
      <c r="D48" s="248"/>
      <c r="E48" s="248"/>
      <c r="F48" s="249"/>
      <c r="G48" s="633">
        <f>入力ｼｰﾄ!G52</f>
        <v>0</v>
      </c>
      <c r="H48" s="256"/>
      <c r="I48" s="256"/>
      <c r="J48" s="634"/>
      <c r="K48" s="256">
        <f>入力ｼｰﾄ!K52</f>
        <v>0</v>
      </c>
      <c r="L48" s="256"/>
      <c r="M48" s="256"/>
      <c r="N48" s="637"/>
      <c r="O48" s="604"/>
      <c r="P48" s="604"/>
      <c r="Q48" s="604"/>
      <c r="R48" s="604"/>
      <c r="S48" s="623"/>
      <c r="T48" s="623"/>
      <c r="U48" s="623"/>
      <c r="V48" s="623"/>
      <c r="W48" s="623"/>
      <c r="X48" s="623"/>
      <c r="Y48" s="593"/>
      <c r="Z48" s="593"/>
      <c r="AA48" s="593"/>
      <c r="AB48" s="593"/>
      <c r="AC48" s="593"/>
      <c r="AD48" s="590"/>
      <c r="AE48" s="590"/>
      <c r="AF48" s="590"/>
      <c r="AG48" s="590"/>
      <c r="AH48" s="590"/>
      <c r="AI48" s="600"/>
    </row>
    <row r="49" spans="3:35" ht="13.5" customHeight="1" thickBot="1">
      <c r="C49" s="250"/>
      <c r="D49" s="251"/>
      <c r="E49" s="251"/>
      <c r="F49" s="252"/>
      <c r="G49" s="635"/>
      <c r="H49" s="257"/>
      <c r="I49" s="257"/>
      <c r="J49" s="636"/>
      <c r="K49" s="257"/>
      <c r="L49" s="257"/>
      <c r="M49" s="257"/>
      <c r="N49" s="638"/>
      <c r="O49" s="605"/>
      <c r="P49" s="605"/>
      <c r="Q49" s="605"/>
      <c r="R49" s="605"/>
      <c r="S49" s="624"/>
      <c r="T49" s="624"/>
      <c r="U49" s="624"/>
      <c r="V49" s="624"/>
      <c r="W49" s="624"/>
      <c r="X49" s="624"/>
      <c r="Y49" s="594"/>
      <c r="Z49" s="594"/>
      <c r="AA49" s="594"/>
      <c r="AB49" s="594"/>
      <c r="AC49" s="594"/>
      <c r="AD49" s="591"/>
      <c r="AE49" s="591"/>
      <c r="AF49" s="591"/>
      <c r="AG49" s="591"/>
      <c r="AH49" s="591"/>
      <c r="AI49" s="602"/>
    </row>
    <row r="50" spans="3:35">
      <c r="AB50" s="1" t="s">
        <v>117</v>
      </c>
    </row>
    <row r="51" spans="3:35" ht="7.5" customHeight="1"/>
    <row r="52" spans="3:35">
      <c r="C52" s="391" t="s">
        <v>118</v>
      </c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</row>
    <row r="53" spans="3:35" ht="7.5" customHeight="1"/>
    <row r="54" spans="3:35">
      <c r="C54" s="392" t="s">
        <v>119</v>
      </c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</row>
    <row r="55" spans="3:35" ht="7.5" customHeight="1"/>
    <row r="56" spans="3:35">
      <c r="D56" s="392" t="s">
        <v>120</v>
      </c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</row>
    <row r="57" spans="3:35" ht="7.5" customHeight="1"/>
    <row r="58" spans="3:35">
      <c r="E58" s="202" t="s">
        <v>301</v>
      </c>
      <c r="G58" s="659" t="str">
        <f>入力ｼｰﾄ!G62</f>
        <v>元</v>
      </c>
      <c r="H58" s="659"/>
      <c r="I58" s="147" t="s">
        <v>121</v>
      </c>
      <c r="J58" s="659">
        <f>入力ｼｰﾄ!J62</f>
        <v>0</v>
      </c>
      <c r="K58" s="659"/>
      <c r="L58" s="147" t="s">
        <v>122</v>
      </c>
      <c r="M58" s="659">
        <f>入力ｼｰﾄ!M62</f>
        <v>0</v>
      </c>
      <c r="N58" s="659"/>
      <c r="O58" s="147" t="s">
        <v>123</v>
      </c>
      <c r="P58" s="147"/>
      <c r="Q58" s="147"/>
      <c r="R58" s="147"/>
      <c r="S58" s="147"/>
    </row>
    <row r="60" spans="3:35">
      <c r="O60" s="393" t="s">
        <v>18</v>
      </c>
      <c r="P60" s="393"/>
      <c r="Q60" s="393"/>
      <c r="R60" s="393"/>
      <c r="S60" s="647">
        <f>入力ｼｰﾄ!S64</f>
        <v>0</v>
      </c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</row>
    <row r="62" spans="3:35">
      <c r="O62" s="393" t="s">
        <v>124</v>
      </c>
      <c r="P62" s="393"/>
      <c r="Q62" s="393"/>
      <c r="R62" s="393"/>
      <c r="T62" s="561">
        <f>入力ｼｰﾄ!T66</f>
        <v>0</v>
      </c>
      <c r="U62" s="561"/>
      <c r="V62" s="561"/>
      <c r="W62" s="561"/>
      <c r="X62" s="561"/>
      <c r="Y62" s="561"/>
      <c r="Z62" s="561"/>
      <c r="AA62" s="561"/>
      <c r="AB62" s="561"/>
      <c r="AC62" s="561"/>
      <c r="AD62" s="561"/>
      <c r="AE62" s="561"/>
      <c r="AF62" s="147" t="s">
        <v>125</v>
      </c>
      <c r="AG62" s="147"/>
      <c r="AH62" s="147"/>
    </row>
  </sheetData>
  <sheetProtection sheet="1" objects="1" scenarios="1" selectLockedCells="1"/>
  <mergeCells count="150">
    <mergeCell ref="J58:K58"/>
    <mergeCell ref="C52:AI52"/>
    <mergeCell ref="M58:N58"/>
    <mergeCell ref="K47:N47"/>
    <mergeCell ref="K29:N29"/>
    <mergeCell ref="C41:F43"/>
    <mergeCell ref="O29:P31"/>
    <mergeCell ref="O32:P34"/>
    <mergeCell ref="O26:P28"/>
    <mergeCell ref="C54:AI54"/>
    <mergeCell ref="Q47:R49"/>
    <mergeCell ref="G58:H58"/>
    <mergeCell ref="C32:F34"/>
    <mergeCell ref="C35:F37"/>
    <mergeCell ref="C38:F40"/>
    <mergeCell ref="G39:J40"/>
    <mergeCell ref="K33:N34"/>
    <mergeCell ref="G38:J38"/>
    <mergeCell ref="K38:N38"/>
    <mergeCell ref="G33:J34"/>
    <mergeCell ref="G48:J49"/>
    <mergeCell ref="K48:N49"/>
    <mergeCell ref="AG35:AI37"/>
    <mergeCell ref="AD38:AF40"/>
    <mergeCell ref="AG38:AI40"/>
    <mergeCell ref="S38:X40"/>
    <mergeCell ref="G41:J41"/>
    <mergeCell ref="K39:N40"/>
    <mergeCell ref="AG44:AI46"/>
    <mergeCell ref="Q41:R43"/>
    <mergeCell ref="C18:G20"/>
    <mergeCell ref="H18:K20"/>
    <mergeCell ref="L18:R18"/>
    <mergeCell ref="L19:R20"/>
    <mergeCell ref="Y41:AC43"/>
    <mergeCell ref="Y32:AC34"/>
    <mergeCell ref="K27:N28"/>
    <mergeCell ref="G32:J32"/>
    <mergeCell ref="O22:R24"/>
    <mergeCell ref="AG26:AI28"/>
    <mergeCell ref="Q26:R28"/>
    <mergeCell ref="S29:X31"/>
    <mergeCell ref="Y29:AC31"/>
    <mergeCell ref="S18:Y18"/>
    <mergeCell ref="S19:Y20"/>
    <mergeCell ref="Z18:AF18"/>
    <mergeCell ref="Z19:AF20"/>
    <mergeCell ref="S32:X34"/>
    <mergeCell ref="K2:M2"/>
    <mergeCell ref="K35:N35"/>
    <mergeCell ref="G36:J37"/>
    <mergeCell ref="K36:N37"/>
    <mergeCell ref="Q35:R37"/>
    <mergeCell ref="O35:P37"/>
    <mergeCell ref="O38:P40"/>
    <mergeCell ref="Q38:R40"/>
    <mergeCell ref="S41:X43"/>
    <mergeCell ref="S23:V24"/>
    <mergeCell ref="R2:AI2"/>
    <mergeCell ref="K12:N14"/>
    <mergeCell ref="H4:AD4"/>
    <mergeCell ref="C6:J6"/>
    <mergeCell ref="C7:J7"/>
    <mergeCell ref="AC13:AI14"/>
    <mergeCell ref="T3:Z3"/>
    <mergeCell ref="AC12:AI12"/>
    <mergeCell ref="C8:H8"/>
    <mergeCell ref="C9:H10"/>
    <mergeCell ref="I8:J8"/>
    <mergeCell ref="H12:J14"/>
    <mergeCell ref="AG22:AI22"/>
    <mergeCell ref="G27:J28"/>
    <mergeCell ref="O60:R60"/>
    <mergeCell ref="O62:R62"/>
    <mergeCell ref="S60:AI60"/>
    <mergeCell ref="G42:J43"/>
    <mergeCell ref="K42:N43"/>
    <mergeCell ref="G44:J44"/>
    <mergeCell ref="K44:N44"/>
    <mergeCell ref="G45:J46"/>
    <mergeCell ref="D56:AG56"/>
    <mergeCell ref="C44:F46"/>
    <mergeCell ref="C47:F49"/>
    <mergeCell ref="Q44:R46"/>
    <mergeCell ref="O44:P46"/>
    <mergeCell ref="O47:P49"/>
    <mergeCell ref="K45:N46"/>
    <mergeCell ref="G47:J47"/>
    <mergeCell ref="S47:X49"/>
    <mergeCell ref="Y47:AC49"/>
    <mergeCell ref="AD47:AF49"/>
    <mergeCell ref="O41:P43"/>
    <mergeCell ref="AG47:AI49"/>
    <mergeCell ref="AG41:AI43"/>
    <mergeCell ref="K41:N41"/>
    <mergeCell ref="S44:X46"/>
    <mergeCell ref="AD35:AF37"/>
    <mergeCell ref="AB23:AF24"/>
    <mergeCell ref="K15:Q16"/>
    <mergeCell ref="R15:AI16"/>
    <mergeCell ref="AD26:AF28"/>
    <mergeCell ref="S26:X28"/>
    <mergeCell ref="Y26:AC28"/>
    <mergeCell ref="AG29:AI31"/>
    <mergeCell ref="AG32:AI34"/>
    <mergeCell ref="G26:N26"/>
    <mergeCell ref="K32:N32"/>
    <mergeCell ref="G30:J31"/>
    <mergeCell ref="K30:N31"/>
    <mergeCell ref="C22:H24"/>
    <mergeCell ref="W23:AA24"/>
    <mergeCell ref="I22:N24"/>
    <mergeCell ref="C29:F31"/>
    <mergeCell ref="G35:J35"/>
    <mergeCell ref="Q32:R34"/>
    <mergeCell ref="AD29:AF31"/>
    <mergeCell ref="I9:J10"/>
    <mergeCell ref="O3:S3"/>
    <mergeCell ref="V12:AB12"/>
    <mergeCell ref="V13:AB14"/>
    <mergeCell ref="O12:U12"/>
    <mergeCell ref="O13:U14"/>
    <mergeCell ref="G29:J29"/>
    <mergeCell ref="C15:J16"/>
    <mergeCell ref="C26:F28"/>
    <mergeCell ref="C12:G14"/>
    <mergeCell ref="T62:AE62"/>
    <mergeCell ref="K6:N6"/>
    <mergeCell ref="O6:AB7"/>
    <mergeCell ref="AC6:AI7"/>
    <mergeCell ref="K7:N7"/>
    <mergeCell ref="K8:N8"/>
    <mergeCell ref="P8:AB8"/>
    <mergeCell ref="AC8:AI10"/>
    <mergeCell ref="K9:N10"/>
    <mergeCell ref="O9:AB10"/>
    <mergeCell ref="AD32:AF34"/>
    <mergeCell ref="Y38:AC40"/>
    <mergeCell ref="Y44:AC46"/>
    <mergeCell ref="AD44:AF46"/>
    <mergeCell ref="AD41:AF43"/>
    <mergeCell ref="AB22:AF22"/>
    <mergeCell ref="W22:AA22"/>
    <mergeCell ref="AG18:AI18"/>
    <mergeCell ref="AG19:AI20"/>
    <mergeCell ref="Q29:R31"/>
    <mergeCell ref="S22:V22"/>
    <mergeCell ref="AG23:AI24"/>
    <mergeCell ref="S35:X37"/>
    <mergeCell ref="Y35:AC37"/>
  </mergeCells>
  <phoneticPr fontId="2"/>
  <pageMargins left="0.4" right="0.36" top="0.3" bottom="0.32" header="0.23" footer="0.2"/>
  <pageSetup paperSize="9" orientation="portrait" horizontalDpi="4294967293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CC"/>
  </sheetPr>
  <dimension ref="B2:AM60"/>
  <sheetViews>
    <sheetView showGridLines="0" view="pageBreakPreview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3:39" ht="21">
      <c r="H2" s="235" t="s">
        <v>301</v>
      </c>
      <c r="I2" s="3"/>
      <c r="J2" s="3"/>
      <c r="K2" s="648" t="str">
        <f>入力ｼｰﾄ!O3</f>
        <v>元</v>
      </c>
      <c r="L2" s="648"/>
      <c r="M2" s="648"/>
      <c r="N2" s="234"/>
      <c r="O2" s="230" t="s">
        <v>121</v>
      </c>
      <c r="P2" s="230" t="s">
        <v>175</v>
      </c>
      <c r="Q2" s="3"/>
      <c r="R2" s="649" t="str">
        <f>入力ｼｰﾄ!$S$3</f>
        <v>第４３回群馬県中学校</v>
      </c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</row>
    <row r="3" spans="3:39" ht="13.5" customHeight="1">
      <c r="H3" s="4"/>
      <c r="I3" s="3"/>
      <c r="J3" s="3"/>
      <c r="K3" s="3"/>
      <c r="L3" s="3"/>
      <c r="M3" s="3"/>
      <c r="N3" s="3"/>
      <c r="O3" s="613" t="str">
        <f>入力ｼｰﾄ!AF3</f>
        <v>春季大会</v>
      </c>
      <c r="P3" s="614"/>
      <c r="Q3" s="614"/>
      <c r="R3" s="614"/>
      <c r="S3" s="614"/>
      <c r="T3" s="662" t="s">
        <v>176</v>
      </c>
      <c r="U3" s="663"/>
      <c r="V3" s="663"/>
      <c r="W3" s="663"/>
      <c r="X3" s="663"/>
      <c r="Y3" s="663"/>
      <c r="Z3" s="663"/>
      <c r="AA3" s="3"/>
      <c r="AB3" s="3"/>
      <c r="AC3" s="3"/>
      <c r="AD3" s="3"/>
    </row>
    <row r="4" spans="3:39" ht="18.75">
      <c r="H4" s="652" t="s">
        <v>178</v>
      </c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</row>
    <row r="5" spans="3:39" ht="14.25" thickBot="1"/>
    <row r="6" spans="3:39">
      <c r="C6" s="654" t="s">
        <v>14</v>
      </c>
      <c r="D6" s="567"/>
      <c r="E6" s="567"/>
      <c r="F6" s="567"/>
      <c r="G6" s="567"/>
      <c r="H6" s="567"/>
      <c r="I6" s="567"/>
      <c r="J6" s="655"/>
      <c r="K6" s="562" t="s">
        <v>14</v>
      </c>
      <c r="L6" s="563"/>
      <c r="M6" s="563"/>
      <c r="N6" s="564"/>
      <c r="O6" s="565" t="s">
        <v>15</v>
      </c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7" t="s">
        <v>16</v>
      </c>
      <c r="AD6" s="567"/>
      <c r="AE6" s="567"/>
      <c r="AF6" s="567"/>
      <c r="AG6" s="567"/>
      <c r="AH6" s="567"/>
      <c r="AI6" s="568"/>
    </row>
    <row r="7" spans="3:39">
      <c r="C7" s="656" t="s">
        <v>18</v>
      </c>
      <c r="D7" s="657"/>
      <c r="E7" s="657"/>
      <c r="F7" s="657"/>
      <c r="G7" s="657"/>
      <c r="H7" s="657"/>
      <c r="I7" s="657"/>
      <c r="J7" s="658"/>
      <c r="K7" s="571" t="s">
        <v>19</v>
      </c>
      <c r="L7" s="572"/>
      <c r="M7" s="572"/>
      <c r="N7" s="573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9"/>
      <c r="AD7" s="569"/>
      <c r="AE7" s="569"/>
      <c r="AF7" s="569"/>
      <c r="AG7" s="569"/>
      <c r="AH7" s="569"/>
      <c r="AI7" s="570"/>
    </row>
    <row r="8" spans="3:39">
      <c r="C8" s="665">
        <f>入力ｼｰﾄ!C8</f>
        <v>0</v>
      </c>
      <c r="D8" s="575"/>
      <c r="E8" s="575"/>
      <c r="F8" s="575"/>
      <c r="G8" s="575"/>
      <c r="H8" s="666"/>
      <c r="I8" s="673" t="s">
        <v>21</v>
      </c>
      <c r="J8" s="674"/>
      <c r="K8" s="574">
        <f>入力ｼｰﾄ!K8</f>
        <v>0</v>
      </c>
      <c r="L8" s="575"/>
      <c r="M8" s="575"/>
      <c r="N8" s="576"/>
      <c r="O8" s="135" t="s">
        <v>22</v>
      </c>
      <c r="P8" s="577">
        <f>入力ｼｰﾄ!P8</f>
        <v>0</v>
      </c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9">
        <f>入力ｼｰﾄ!AC8</f>
        <v>0</v>
      </c>
      <c r="AD8" s="579"/>
      <c r="AE8" s="579"/>
      <c r="AF8" s="579"/>
      <c r="AG8" s="579"/>
      <c r="AH8" s="579"/>
      <c r="AI8" s="580"/>
    </row>
    <row r="9" spans="3:39">
      <c r="C9" s="667">
        <f>入力ｼｰﾄ!C9</f>
        <v>0</v>
      </c>
      <c r="D9" s="668"/>
      <c r="E9" s="668"/>
      <c r="F9" s="668"/>
      <c r="G9" s="668"/>
      <c r="H9" s="669"/>
      <c r="I9" s="609" t="s">
        <v>24</v>
      </c>
      <c r="J9" s="610"/>
      <c r="K9" s="585">
        <f>入力ｼｰﾄ!K9</f>
        <v>0</v>
      </c>
      <c r="L9" s="585"/>
      <c r="M9" s="585"/>
      <c r="N9" s="585"/>
      <c r="O9" s="587">
        <f>入力ｼｰﾄ!O9</f>
        <v>0</v>
      </c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1"/>
      <c r="AD9" s="581"/>
      <c r="AE9" s="581"/>
      <c r="AF9" s="581"/>
      <c r="AG9" s="581"/>
      <c r="AH9" s="581"/>
      <c r="AI9" s="582"/>
    </row>
    <row r="10" spans="3:39" ht="14.25" thickBot="1">
      <c r="C10" s="670"/>
      <c r="D10" s="671"/>
      <c r="E10" s="671"/>
      <c r="F10" s="671"/>
      <c r="G10" s="671"/>
      <c r="H10" s="672"/>
      <c r="I10" s="611"/>
      <c r="J10" s="612"/>
      <c r="K10" s="586"/>
      <c r="L10" s="586"/>
      <c r="M10" s="586"/>
      <c r="N10" s="586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3"/>
      <c r="AD10" s="583"/>
      <c r="AE10" s="583"/>
      <c r="AF10" s="583"/>
      <c r="AG10" s="583"/>
      <c r="AH10" s="583"/>
      <c r="AI10" s="584"/>
    </row>
    <row r="12" spans="3:39" ht="14.25" thickBot="1"/>
    <row r="13" spans="3:39">
      <c r="C13" s="244" t="s">
        <v>30</v>
      </c>
      <c r="D13" s="245"/>
      <c r="E13" s="245"/>
      <c r="F13" s="245"/>
      <c r="G13" s="246"/>
      <c r="H13" s="245" t="s">
        <v>31</v>
      </c>
      <c r="I13" s="245"/>
      <c r="J13" s="246"/>
      <c r="K13" s="650">
        <f>入力ｼｰﾄ!$AL$23</f>
        <v>0</v>
      </c>
      <c r="L13" s="650"/>
      <c r="M13" s="650"/>
      <c r="N13" s="651"/>
      <c r="O13" s="258" t="s">
        <v>14</v>
      </c>
      <c r="P13" s="259"/>
      <c r="Q13" s="259"/>
      <c r="R13" s="259"/>
      <c r="S13" s="259"/>
      <c r="T13" s="259"/>
      <c r="U13" s="259"/>
      <c r="V13" s="675">
        <f>入力ｼｰﾄ!AO22</f>
        <v>0</v>
      </c>
      <c r="W13" s="615"/>
      <c r="X13" s="615"/>
      <c r="Y13" s="615"/>
      <c r="Z13" s="615"/>
      <c r="AA13" s="615"/>
      <c r="AB13" s="616"/>
      <c r="AC13" s="615">
        <f>入力ｼｰﾄ!AU22</f>
        <v>0</v>
      </c>
      <c r="AD13" s="615"/>
      <c r="AE13" s="615"/>
      <c r="AF13" s="615"/>
      <c r="AG13" s="615"/>
      <c r="AH13" s="615"/>
      <c r="AI13" s="664"/>
    </row>
    <row r="14" spans="3:39">
      <c r="C14" s="247"/>
      <c r="D14" s="248"/>
      <c r="E14" s="248"/>
      <c r="F14" s="248"/>
      <c r="G14" s="249"/>
      <c r="H14" s="248"/>
      <c r="I14" s="248"/>
      <c r="J14" s="249"/>
      <c r="K14" s="626"/>
      <c r="L14" s="626"/>
      <c r="M14" s="626"/>
      <c r="N14" s="626"/>
      <c r="O14" s="268" t="s">
        <v>36</v>
      </c>
      <c r="P14" s="269"/>
      <c r="Q14" s="269"/>
      <c r="R14" s="269"/>
      <c r="S14" s="269"/>
      <c r="T14" s="269"/>
      <c r="U14" s="269"/>
      <c r="V14" s="678">
        <f>入力ｼｰﾄ!AO23</f>
        <v>0</v>
      </c>
      <c r="W14" s="617"/>
      <c r="X14" s="617"/>
      <c r="Y14" s="617"/>
      <c r="Z14" s="617"/>
      <c r="AA14" s="617"/>
      <c r="AB14" s="618"/>
      <c r="AC14" s="659">
        <f>入力ｼｰﾄ!AU23</f>
        <v>0</v>
      </c>
      <c r="AD14" s="659"/>
      <c r="AE14" s="659"/>
      <c r="AF14" s="659"/>
      <c r="AG14" s="659"/>
      <c r="AH14" s="659"/>
      <c r="AI14" s="660"/>
    </row>
    <row r="15" spans="3:39">
      <c r="C15" s="462"/>
      <c r="D15" s="295"/>
      <c r="E15" s="295"/>
      <c r="F15" s="295"/>
      <c r="G15" s="296"/>
      <c r="H15" s="295"/>
      <c r="I15" s="295"/>
      <c r="J15" s="296"/>
      <c r="K15" s="619"/>
      <c r="L15" s="619"/>
      <c r="M15" s="619"/>
      <c r="N15" s="619"/>
      <c r="O15" s="294"/>
      <c r="P15" s="295"/>
      <c r="Q15" s="295"/>
      <c r="R15" s="295"/>
      <c r="S15" s="295"/>
      <c r="T15" s="295"/>
      <c r="U15" s="295"/>
      <c r="V15" s="687"/>
      <c r="W15" s="619"/>
      <c r="X15" s="619"/>
      <c r="Y15" s="619"/>
      <c r="Z15" s="619"/>
      <c r="AA15" s="619"/>
      <c r="AB15" s="620"/>
      <c r="AC15" s="619"/>
      <c r="AD15" s="619"/>
      <c r="AE15" s="619"/>
      <c r="AF15" s="619"/>
      <c r="AG15" s="619"/>
      <c r="AH15" s="619"/>
      <c r="AI15" s="661"/>
    </row>
    <row r="16" spans="3:39">
      <c r="C16" s="459" t="s">
        <v>41</v>
      </c>
      <c r="D16" s="292"/>
      <c r="E16" s="292"/>
      <c r="F16" s="292"/>
      <c r="G16" s="292"/>
      <c r="H16" s="292"/>
      <c r="I16" s="292"/>
      <c r="J16" s="293"/>
      <c r="K16" s="291" t="s">
        <v>42</v>
      </c>
      <c r="L16" s="292"/>
      <c r="M16" s="292"/>
      <c r="N16" s="292"/>
      <c r="O16" s="292"/>
      <c r="P16" s="292"/>
      <c r="Q16" s="686"/>
      <c r="R16" s="627">
        <f>入力ｼｰﾄ!AP25</f>
        <v>0</v>
      </c>
      <c r="S16" s="627"/>
      <c r="T16" s="627"/>
      <c r="U16" s="627"/>
      <c r="V16" s="627"/>
      <c r="W16" s="627"/>
      <c r="X16" s="627"/>
      <c r="Y16" s="627"/>
      <c r="Z16" s="627"/>
      <c r="AA16" s="627"/>
      <c r="AB16" s="627"/>
      <c r="AC16" s="627"/>
      <c r="AD16" s="627"/>
      <c r="AE16" s="627"/>
      <c r="AF16" s="627"/>
      <c r="AG16" s="627"/>
      <c r="AH16" s="627"/>
      <c r="AI16" s="628"/>
    </row>
    <row r="17" spans="3:35" ht="14.25" thickBot="1">
      <c r="C17" s="250"/>
      <c r="D17" s="251"/>
      <c r="E17" s="251"/>
      <c r="F17" s="251"/>
      <c r="G17" s="251"/>
      <c r="H17" s="251"/>
      <c r="I17" s="251"/>
      <c r="J17" s="252"/>
      <c r="K17" s="271"/>
      <c r="L17" s="251"/>
      <c r="M17" s="251"/>
      <c r="N17" s="251"/>
      <c r="O17" s="251"/>
      <c r="P17" s="251"/>
      <c r="Q17" s="272"/>
      <c r="R17" s="629"/>
      <c r="S17" s="629"/>
      <c r="T17" s="629"/>
      <c r="U17" s="629"/>
      <c r="V17" s="629"/>
      <c r="W17" s="629"/>
      <c r="X17" s="629"/>
      <c r="Y17" s="629"/>
      <c r="Z17" s="629"/>
      <c r="AA17" s="629"/>
      <c r="AB17" s="629"/>
      <c r="AC17" s="629"/>
      <c r="AD17" s="629"/>
      <c r="AE17" s="629"/>
      <c r="AF17" s="629"/>
      <c r="AG17" s="629"/>
      <c r="AH17" s="629"/>
      <c r="AI17" s="630"/>
    </row>
    <row r="19" spans="3:35" ht="14.25" thickBot="1"/>
    <row r="20" spans="3:35">
      <c r="C20" s="244" t="s">
        <v>30</v>
      </c>
      <c r="D20" s="245"/>
      <c r="E20" s="245"/>
      <c r="F20" s="245"/>
      <c r="G20" s="246"/>
      <c r="H20" s="253" t="s">
        <v>293</v>
      </c>
      <c r="I20" s="254"/>
      <c r="J20" s="254"/>
      <c r="K20" s="255"/>
      <c r="L20" s="258" t="s">
        <v>14</v>
      </c>
      <c r="M20" s="259"/>
      <c r="N20" s="259"/>
      <c r="O20" s="259"/>
      <c r="P20" s="259"/>
      <c r="Q20" s="259"/>
      <c r="R20" s="260"/>
      <c r="S20" s="675">
        <f>入力ｼｰﾄ!S20</f>
        <v>0</v>
      </c>
      <c r="T20" s="615"/>
      <c r="U20" s="615"/>
      <c r="V20" s="615"/>
      <c r="W20" s="615"/>
      <c r="X20" s="615"/>
      <c r="Y20" s="616"/>
      <c r="Z20" s="675">
        <f>入力ｼｰﾄ!Z20</f>
        <v>0</v>
      </c>
      <c r="AA20" s="615"/>
      <c r="AB20" s="615"/>
      <c r="AC20" s="615"/>
      <c r="AD20" s="615"/>
      <c r="AE20" s="615"/>
      <c r="AF20" s="677"/>
      <c r="AG20" s="265" t="s">
        <v>52</v>
      </c>
      <c r="AH20" s="266"/>
      <c r="AI20" s="267"/>
    </row>
    <row r="21" spans="3:35">
      <c r="C21" s="247"/>
      <c r="D21" s="248"/>
      <c r="E21" s="248"/>
      <c r="F21" s="248"/>
      <c r="G21" s="249"/>
      <c r="H21" s="256"/>
      <c r="I21" s="256"/>
      <c r="J21" s="256"/>
      <c r="K21" s="256"/>
      <c r="L21" s="268" t="s">
        <v>36</v>
      </c>
      <c r="M21" s="269"/>
      <c r="N21" s="269"/>
      <c r="O21" s="269"/>
      <c r="P21" s="269"/>
      <c r="Q21" s="269"/>
      <c r="R21" s="270"/>
      <c r="S21" s="617">
        <f>入力ｼｰﾄ!S21</f>
        <v>0</v>
      </c>
      <c r="T21" s="617"/>
      <c r="U21" s="617"/>
      <c r="V21" s="617"/>
      <c r="W21" s="617"/>
      <c r="X21" s="617"/>
      <c r="Y21" s="618"/>
      <c r="Z21" s="678">
        <f>入力ｼｰﾄ!Z21</f>
        <v>0</v>
      </c>
      <c r="AA21" s="617"/>
      <c r="AB21" s="617"/>
      <c r="AC21" s="617"/>
      <c r="AD21" s="617"/>
      <c r="AE21" s="617"/>
      <c r="AF21" s="679"/>
      <c r="AG21" s="599">
        <f>入力ｼｰﾄ!AG21</f>
        <v>0</v>
      </c>
      <c r="AH21" s="590"/>
      <c r="AI21" s="600"/>
    </row>
    <row r="22" spans="3:35" ht="14.25" thickBot="1">
      <c r="C22" s="250"/>
      <c r="D22" s="251"/>
      <c r="E22" s="251"/>
      <c r="F22" s="251"/>
      <c r="G22" s="252"/>
      <c r="H22" s="257"/>
      <c r="I22" s="257"/>
      <c r="J22" s="257"/>
      <c r="K22" s="257"/>
      <c r="L22" s="271"/>
      <c r="M22" s="251"/>
      <c r="N22" s="251"/>
      <c r="O22" s="251"/>
      <c r="P22" s="251"/>
      <c r="Q22" s="251"/>
      <c r="R22" s="272"/>
      <c r="S22" s="629"/>
      <c r="T22" s="629"/>
      <c r="U22" s="629"/>
      <c r="V22" s="629"/>
      <c r="W22" s="629"/>
      <c r="X22" s="629"/>
      <c r="Y22" s="676"/>
      <c r="Z22" s="680"/>
      <c r="AA22" s="629"/>
      <c r="AB22" s="629"/>
      <c r="AC22" s="629"/>
      <c r="AD22" s="629"/>
      <c r="AE22" s="629"/>
      <c r="AF22" s="681"/>
      <c r="AG22" s="601"/>
      <c r="AH22" s="591"/>
      <c r="AI22" s="602"/>
    </row>
    <row r="23" spans="3:35">
      <c r="C23" s="226"/>
      <c r="D23" s="226"/>
      <c r="E23" s="226"/>
      <c r="F23" s="226"/>
      <c r="G23" s="226"/>
      <c r="H23" s="228"/>
      <c r="I23" s="228"/>
      <c r="J23" s="228"/>
      <c r="K23" s="228"/>
      <c r="L23" s="226"/>
      <c r="M23" s="226"/>
      <c r="N23" s="226"/>
      <c r="O23" s="226"/>
      <c r="P23" s="226"/>
      <c r="Q23" s="226"/>
      <c r="R23" s="226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8"/>
      <c r="AH23" s="228"/>
      <c r="AI23" s="228"/>
    </row>
    <row r="24" spans="3:35" ht="14.25" thickBot="1"/>
    <row r="25" spans="3:35">
      <c r="C25" s="371" t="s">
        <v>49</v>
      </c>
      <c r="D25" s="372"/>
      <c r="E25" s="372"/>
      <c r="F25" s="372"/>
      <c r="G25" s="372"/>
      <c r="H25" s="373"/>
      <c r="I25" s="639">
        <f>入力ｼｰﾄ!AR28</f>
        <v>0</v>
      </c>
      <c r="J25" s="640"/>
      <c r="K25" s="640"/>
      <c r="L25" s="640"/>
      <c r="M25" s="640"/>
      <c r="N25" s="641"/>
      <c r="O25" s="387" t="s">
        <v>51</v>
      </c>
      <c r="P25" s="372"/>
      <c r="Q25" s="372"/>
      <c r="R25" s="373"/>
      <c r="S25" s="606" t="s">
        <v>14</v>
      </c>
      <c r="T25" s="607"/>
      <c r="U25" s="607"/>
      <c r="V25" s="607"/>
      <c r="W25" s="597">
        <f>入力ｼｰﾄ!AP31</f>
        <v>0</v>
      </c>
      <c r="X25" s="595"/>
      <c r="Y25" s="595"/>
      <c r="Z25" s="595"/>
      <c r="AA25" s="598"/>
      <c r="AB25" s="595">
        <f>入力ｼｰﾄ!AU31</f>
        <v>0</v>
      </c>
      <c r="AC25" s="595"/>
      <c r="AD25" s="595"/>
      <c r="AE25" s="595"/>
      <c r="AF25" s="596"/>
      <c r="AG25" s="266" t="s">
        <v>52</v>
      </c>
      <c r="AH25" s="266"/>
      <c r="AI25" s="267"/>
    </row>
    <row r="26" spans="3:35">
      <c r="C26" s="374"/>
      <c r="D26" s="353"/>
      <c r="E26" s="353"/>
      <c r="F26" s="353"/>
      <c r="G26" s="353"/>
      <c r="H26" s="375"/>
      <c r="I26" s="642"/>
      <c r="J26" s="614"/>
      <c r="K26" s="614"/>
      <c r="L26" s="614"/>
      <c r="M26" s="614"/>
      <c r="N26" s="643"/>
      <c r="O26" s="352"/>
      <c r="P26" s="353"/>
      <c r="Q26" s="353"/>
      <c r="R26" s="375"/>
      <c r="S26" s="352" t="s">
        <v>54</v>
      </c>
      <c r="T26" s="353"/>
      <c r="U26" s="353"/>
      <c r="V26" s="353"/>
      <c r="W26" s="633">
        <f>入力ｼｰﾄ!AP32</f>
        <v>0</v>
      </c>
      <c r="X26" s="256"/>
      <c r="Y26" s="256"/>
      <c r="Z26" s="256"/>
      <c r="AA26" s="634"/>
      <c r="AB26" s="256">
        <f>入力ｼｰﾄ!AU32</f>
        <v>0</v>
      </c>
      <c r="AC26" s="256"/>
      <c r="AD26" s="256"/>
      <c r="AE26" s="256"/>
      <c r="AF26" s="256"/>
      <c r="AG26" s="590">
        <f>入力ｼｰﾄ!AZ32</f>
        <v>0</v>
      </c>
      <c r="AH26" s="590"/>
      <c r="AI26" s="600"/>
    </row>
    <row r="27" spans="3:35" ht="14.25" thickBot="1">
      <c r="C27" s="376"/>
      <c r="D27" s="355"/>
      <c r="E27" s="355"/>
      <c r="F27" s="355"/>
      <c r="G27" s="355"/>
      <c r="H27" s="377"/>
      <c r="I27" s="644"/>
      <c r="J27" s="645"/>
      <c r="K27" s="645"/>
      <c r="L27" s="645"/>
      <c r="M27" s="645"/>
      <c r="N27" s="646"/>
      <c r="O27" s="354"/>
      <c r="P27" s="355"/>
      <c r="Q27" s="355"/>
      <c r="R27" s="377"/>
      <c r="S27" s="354"/>
      <c r="T27" s="355"/>
      <c r="U27" s="355"/>
      <c r="V27" s="355"/>
      <c r="W27" s="635"/>
      <c r="X27" s="257"/>
      <c r="Y27" s="257"/>
      <c r="Z27" s="257"/>
      <c r="AA27" s="636"/>
      <c r="AB27" s="257"/>
      <c r="AC27" s="257"/>
      <c r="AD27" s="257"/>
      <c r="AE27" s="257"/>
      <c r="AF27" s="257"/>
      <c r="AG27" s="591"/>
      <c r="AH27" s="591"/>
      <c r="AI27" s="602"/>
    </row>
    <row r="28" spans="3:35">
      <c r="C28" s="146"/>
      <c r="D28" s="146"/>
      <c r="E28" s="146"/>
      <c r="F28" s="146"/>
      <c r="G28" s="146"/>
      <c r="H28" s="146"/>
      <c r="I28" s="146"/>
      <c r="J28" s="146"/>
      <c r="K28" s="133"/>
      <c r="L28" s="133"/>
      <c r="M28" s="133"/>
      <c r="N28" s="133"/>
      <c r="O28" s="133"/>
      <c r="P28" s="133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</row>
    <row r="29" spans="3:35" ht="14.25" thickBot="1">
      <c r="C29" s="146"/>
      <c r="D29" s="146"/>
      <c r="E29" s="146"/>
      <c r="F29" s="146"/>
      <c r="G29" s="146"/>
      <c r="H29" s="146"/>
      <c r="I29" s="146"/>
      <c r="J29" s="146"/>
      <c r="K29" s="133"/>
      <c r="L29" s="133"/>
      <c r="M29" s="133"/>
      <c r="N29" s="133"/>
      <c r="O29" s="133"/>
      <c r="P29" s="133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</row>
    <row r="30" spans="3:35" ht="13.5" customHeight="1">
      <c r="C30" s="244" t="s">
        <v>65</v>
      </c>
      <c r="D30" s="245"/>
      <c r="E30" s="245"/>
      <c r="F30" s="246"/>
      <c r="G30" s="258" t="s">
        <v>66</v>
      </c>
      <c r="H30" s="259"/>
      <c r="I30" s="259"/>
      <c r="J30" s="259"/>
      <c r="K30" s="259"/>
      <c r="L30" s="259"/>
      <c r="M30" s="259"/>
      <c r="N30" s="632"/>
      <c r="O30" s="325" t="s">
        <v>67</v>
      </c>
      <c r="P30" s="325"/>
      <c r="Q30" s="325" t="s">
        <v>68</v>
      </c>
      <c r="R30" s="325"/>
      <c r="S30" s="325" t="s">
        <v>69</v>
      </c>
      <c r="T30" s="325"/>
      <c r="U30" s="325"/>
      <c r="V30" s="325"/>
      <c r="W30" s="325"/>
      <c r="X30" s="325"/>
      <c r="Y30" s="399" t="s">
        <v>70</v>
      </c>
      <c r="Z30" s="325"/>
      <c r="AA30" s="325"/>
      <c r="AB30" s="325"/>
      <c r="AC30" s="325"/>
      <c r="AD30" s="266" t="s">
        <v>71</v>
      </c>
      <c r="AE30" s="266"/>
      <c r="AF30" s="266"/>
      <c r="AG30" s="266" t="s">
        <v>72</v>
      </c>
      <c r="AH30" s="266"/>
      <c r="AI30" s="267"/>
    </row>
    <row r="31" spans="3:35">
      <c r="C31" s="247"/>
      <c r="D31" s="248"/>
      <c r="E31" s="248"/>
      <c r="F31" s="249"/>
      <c r="G31" s="268" t="s">
        <v>73</v>
      </c>
      <c r="H31" s="269"/>
      <c r="I31" s="269"/>
      <c r="J31" s="270"/>
      <c r="K31" s="248" t="s">
        <v>74</v>
      </c>
      <c r="L31" s="248"/>
      <c r="M31" s="248"/>
      <c r="N31" s="249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400"/>
      <c r="AE31" s="400"/>
      <c r="AF31" s="400"/>
      <c r="AG31" s="400"/>
      <c r="AH31" s="400"/>
      <c r="AI31" s="402"/>
    </row>
    <row r="32" spans="3:35" ht="14.25" thickBot="1">
      <c r="C32" s="247"/>
      <c r="D32" s="248"/>
      <c r="E32" s="248"/>
      <c r="F32" s="249"/>
      <c r="G32" s="271"/>
      <c r="H32" s="251"/>
      <c r="I32" s="251"/>
      <c r="J32" s="272"/>
      <c r="K32" s="251"/>
      <c r="L32" s="251"/>
      <c r="M32" s="251"/>
      <c r="N32" s="252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401"/>
      <c r="AE32" s="401"/>
      <c r="AF32" s="401"/>
      <c r="AG32" s="401"/>
      <c r="AH32" s="401"/>
      <c r="AI32" s="403"/>
    </row>
    <row r="33" spans="2:35">
      <c r="B33" s="2"/>
      <c r="C33" s="244" t="s">
        <v>77</v>
      </c>
      <c r="D33" s="245"/>
      <c r="E33" s="245"/>
      <c r="F33" s="246"/>
      <c r="G33" s="597">
        <f>入力ｼｰﾄ!G72</f>
        <v>0</v>
      </c>
      <c r="H33" s="595"/>
      <c r="I33" s="595"/>
      <c r="J33" s="598"/>
      <c r="K33" s="595">
        <f>入力ｼｰﾄ!K72</f>
        <v>0</v>
      </c>
      <c r="L33" s="595"/>
      <c r="M33" s="595"/>
      <c r="N33" s="596"/>
      <c r="O33" s="603">
        <f>入力ｼｰﾄ!O72</f>
        <v>0</v>
      </c>
      <c r="P33" s="603"/>
      <c r="Q33" s="603">
        <f>入力ｼｰﾄ!Q72</f>
        <v>0</v>
      </c>
      <c r="R33" s="603"/>
      <c r="S33" s="622" t="str">
        <f>IF(入力ｼｰﾄ!S72="","",入力ｼｰﾄ!S72)</f>
        <v/>
      </c>
      <c r="T33" s="622"/>
      <c r="U33" s="622"/>
      <c r="V33" s="622"/>
      <c r="W33" s="622"/>
      <c r="X33" s="622"/>
      <c r="Y33" s="682">
        <f>入力ｼｰﾄ!Y72</f>
        <v>0</v>
      </c>
      <c r="Z33" s="682"/>
      <c r="AA33" s="682"/>
      <c r="AB33" s="682"/>
      <c r="AC33" s="682"/>
      <c r="AD33" s="589">
        <f>入力ｼｰﾄ!AD72</f>
        <v>0</v>
      </c>
      <c r="AE33" s="589"/>
      <c r="AF33" s="589"/>
      <c r="AG33" s="589">
        <f>入力ｼｰﾄ!AG72</f>
        <v>0</v>
      </c>
      <c r="AH33" s="589"/>
      <c r="AI33" s="631"/>
    </row>
    <row r="34" spans="2:35" ht="13.5" customHeight="1">
      <c r="B34" s="2"/>
      <c r="C34" s="247"/>
      <c r="D34" s="248"/>
      <c r="E34" s="248"/>
      <c r="F34" s="249"/>
      <c r="G34" s="633">
        <f>入力ｼｰﾄ!G73</f>
        <v>0</v>
      </c>
      <c r="H34" s="256"/>
      <c r="I34" s="256"/>
      <c r="J34" s="634"/>
      <c r="K34" s="256">
        <f>入力ｼｰﾄ!K73</f>
        <v>0</v>
      </c>
      <c r="L34" s="256"/>
      <c r="M34" s="256"/>
      <c r="N34" s="637"/>
      <c r="O34" s="604"/>
      <c r="P34" s="604"/>
      <c r="Q34" s="604"/>
      <c r="R34" s="604"/>
      <c r="S34" s="623"/>
      <c r="T34" s="623"/>
      <c r="U34" s="623"/>
      <c r="V34" s="623"/>
      <c r="W34" s="623"/>
      <c r="X34" s="623"/>
      <c r="Y34" s="683"/>
      <c r="Z34" s="683"/>
      <c r="AA34" s="683"/>
      <c r="AB34" s="683"/>
      <c r="AC34" s="683"/>
      <c r="AD34" s="590"/>
      <c r="AE34" s="590"/>
      <c r="AF34" s="590"/>
      <c r="AG34" s="590"/>
      <c r="AH34" s="590"/>
      <c r="AI34" s="600"/>
    </row>
    <row r="35" spans="2:35" ht="14.25" thickBot="1">
      <c r="B35" s="2"/>
      <c r="C35" s="250"/>
      <c r="D35" s="251"/>
      <c r="E35" s="251"/>
      <c r="F35" s="252"/>
      <c r="G35" s="635"/>
      <c r="H35" s="257"/>
      <c r="I35" s="257"/>
      <c r="J35" s="636"/>
      <c r="K35" s="257"/>
      <c r="L35" s="257"/>
      <c r="M35" s="257"/>
      <c r="N35" s="638"/>
      <c r="O35" s="605"/>
      <c r="P35" s="605"/>
      <c r="Q35" s="605"/>
      <c r="R35" s="605"/>
      <c r="S35" s="624"/>
      <c r="T35" s="624"/>
      <c r="U35" s="624"/>
      <c r="V35" s="624"/>
      <c r="W35" s="624"/>
      <c r="X35" s="624"/>
      <c r="Y35" s="684"/>
      <c r="Z35" s="684"/>
      <c r="AA35" s="684"/>
      <c r="AB35" s="684"/>
      <c r="AC35" s="684"/>
      <c r="AD35" s="591"/>
      <c r="AE35" s="591"/>
      <c r="AF35" s="591"/>
      <c r="AG35" s="591"/>
      <c r="AH35" s="591"/>
      <c r="AI35" s="602"/>
    </row>
    <row r="36" spans="2:35">
      <c r="C36" s="244" t="s">
        <v>90</v>
      </c>
      <c r="D36" s="245"/>
      <c r="E36" s="245"/>
      <c r="F36" s="246"/>
      <c r="G36" s="597">
        <f>入力ｼｰﾄ!G75</f>
        <v>0</v>
      </c>
      <c r="H36" s="595"/>
      <c r="I36" s="595"/>
      <c r="J36" s="598"/>
      <c r="K36" s="595">
        <f>入力ｼｰﾄ!K75</f>
        <v>0</v>
      </c>
      <c r="L36" s="595"/>
      <c r="M36" s="595"/>
      <c r="N36" s="596"/>
      <c r="O36" s="603">
        <f>入力ｼｰﾄ!O75</f>
        <v>0</v>
      </c>
      <c r="P36" s="603"/>
      <c r="Q36" s="603">
        <f>入力ｼｰﾄ!Q75</f>
        <v>0</v>
      </c>
      <c r="R36" s="603"/>
      <c r="S36" s="622" t="str">
        <f>IF(入力ｼｰﾄ!S75="","",入力ｼｰﾄ!S75)</f>
        <v/>
      </c>
      <c r="T36" s="622"/>
      <c r="U36" s="622"/>
      <c r="V36" s="622"/>
      <c r="W36" s="622"/>
      <c r="X36" s="622"/>
      <c r="Y36" s="682">
        <f>入力ｼｰﾄ!Y75</f>
        <v>0</v>
      </c>
      <c r="Z36" s="682"/>
      <c r="AA36" s="682"/>
      <c r="AB36" s="682"/>
      <c r="AC36" s="682"/>
      <c r="AD36" s="589">
        <f>入力ｼｰﾄ!AD75</f>
        <v>0</v>
      </c>
      <c r="AE36" s="589"/>
      <c r="AF36" s="589"/>
      <c r="AG36" s="589">
        <f>入力ｼｰﾄ!AG75</f>
        <v>0</v>
      </c>
      <c r="AH36" s="589"/>
      <c r="AI36" s="631"/>
    </row>
    <row r="37" spans="2:35">
      <c r="C37" s="247"/>
      <c r="D37" s="248"/>
      <c r="E37" s="248"/>
      <c r="F37" s="249"/>
      <c r="G37" s="633">
        <f>入力ｼｰﾄ!G76</f>
        <v>0</v>
      </c>
      <c r="H37" s="256"/>
      <c r="I37" s="256"/>
      <c r="J37" s="634"/>
      <c r="K37" s="256">
        <f>入力ｼｰﾄ!K76</f>
        <v>0</v>
      </c>
      <c r="L37" s="256"/>
      <c r="M37" s="256"/>
      <c r="N37" s="637"/>
      <c r="O37" s="604"/>
      <c r="P37" s="604"/>
      <c r="Q37" s="604"/>
      <c r="R37" s="604"/>
      <c r="S37" s="623"/>
      <c r="T37" s="623"/>
      <c r="U37" s="623"/>
      <c r="V37" s="623"/>
      <c r="W37" s="623"/>
      <c r="X37" s="623"/>
      <c r="Y37" s="683"/>
      <c r="Z37" s="683"/>
      <c r="AA37" s="683"/>
      <c r="AB37" s="683"/>
      <c r="AC37" s="683"/>
      <c r="AD37" s="590"/>
      <c r="AE37" s="590"/>
      <c r="AF37" s="590"/>
      <c r="AG37" s="590"/>
      <c r="AH37" s="590"/>
      <c r="AI37" s="600"/>
    </row>
    <row r="38" spans="2:35" ht="14.25" thickBot="1">
      <c r="C38" s="250"/>
      <c r="D38" s="251"/>
      <c r="E38" s="251"/>
      <c r="F38" s="252"/>
      <c r="G38" s="635"/>
      <c r="H38" s="257"/>
      <c r="I38" s="257"/>
      <c r="J38" s="636"/>
      <c r="K38" s="257"/>
      <c r="L38" s="257"/>
      <c r="M38" s="257"/>
      <c r="N38" s="638"/>
      <c r="O38" s="605"/>
      <c r="P38" s="605"/>
      <c r="Q38" s="605"/>
      <c r="R38" s="605"/>
      <c r="S38" s="624"/>
      <c r="T38" s="624"/>
      <c r="U38" s="624"/>
      <c r="V38" s="624"/>
      <c r="W38" s="624"/>
      <c r="X38" s="624"/>
      <c r="Y38" s="684"/>
      <c r="Z38" s="684"/>
      <c r="AA38" s="684"/>
      <c r="AB38" s="684"/>
      <c r="AC38" s="684"/>
      <c r="AD38" s="591"/>
      <c r="AE38" s="591"/>
      <c r="AF38" s="591"/>
      <c r="AG38" s="591"/>
      <c r="AH38" s="591"/>
      <c r="AI38" s="602"/>
    </row>
    <row r="39" spans="2:35">
      <c r="B39" s="2"/>
      <c r="C39" s="244" t="s">
        <v>98</v>
      </c>
      <c r="D39" s="245"/>
      <c r="E39" s="245"/>
      <c r="F39" s="246"/>
      <c r="G39" s="597">
        <f>入力ｼｰﾄ!G78</f>
        <v>0</v>
      </c>
      <c r="H39" s="595"/>
      <c r="I39" s="595"/>
      <c r="J39" s="598"/>
      <c r="K39" s="595">
        <f>入力ｼｰﾄ!K78</f>
        <v>0</v>
      </c>
      <c r="L39" s="595"/>
      <c r="M39" s="595"/>
      <c r="N39" s="596"/>
      <c r="O39" s="603">
        <f>入力ｼｰﾄ!O78</f>
        <v>0</v>
      </c>
      <c r="P39" s="603"/>
      <c r="Q39" s="603">
        <f>入力ｼｰﾄ!Q78</f>
        <v>0</v>
      </c>
      <c r="R39" s="603"/>
      <c r="S39" s="622" t="str">
        <f>IF(入力ｼｰﾄ!S78="","",入力ｼｰﾄ!S78)</f>
        <v/>
      </c>
      <c r="T39" s="622"/>
      <c r="U39" s="622"/>
      <c r="V39" s="622"/>
      <c r="W39" s="622"/>
      <c r="X39" s="622"/>
      <c r="Y39" s="682">
        <f>入力ｼｰﾄ!Y78</f>
        <v>0</v>
      </c>
      <c r="Z39" s="682"/>
      <c r="AA39" s="682"/>
      <c r="AB39" s="682"/>
      <c r="AC39" s="682"/>
      <c r="AD39" s="589">
        <f>入力ｼｰﾄ!AD78</f>
        <v>0</v>
      </c>
      <c r="AE39" s="589"/>
      <c r="AF39" s="589"/>
      <c r="AG39" s="589">
        <f>入力ｼｰﾄ!AG78</f>
        <v>0</v>
      </c>
      <c r="AH39" s="589"/>
      <c r="AI39" s="631"/>
    </row>
    <row r="40" spans="2:35">
      <c r="B40" s="2"/>
      <c r="C40" s="247"/>
      <c r="D40" s="248"/>
      <c r="E40" s="248"/>
      <c r="F40" s="249"/>
      <c r="G40" s="633">
        <f>入力ｼｰﾄ!G79</f>
        <v>0</v>
      </c>
      <c r="H40" s="256"/>
      <c r="I40" s="256"/>
      <c r="J40" s="634"/>
      <c r="K40" s="256">
        <f>入力ｼｰﾄ!K79</f>
        <v>0</v>
      </c>
      <c r="L40" s="256"/>
      <c r="M40" s="256"/>
      <c r="N40" s="637"/>
      <c r="O40" s="604"/>
      <c r="P40" s="604"/>
      <c r="Q40" s="604"/>
      <c r="R40" s="604"/>
      <c r="S40" s="623"/>
      <c r="T40" s="623"/>
      <c r="U40" s="623"/>
      <c r="V40" s="623"/>
      <c r="W40" s="623"/>
      <c r="X40" s="623"/>
      <c r="Y40" s="683"/>
      <c r="Z40" s="683"/>
      <c r="AA40" s="683"/>
      <c r="AB40" s="683"/>
      <c r="AC40" s="683"/>
      <c r="AD40" s="590"/>
      <c r="AE40" s="590"/>
      <c r="AF40" s="590"/>
      <c r="AG40" s="590"/>
      <c r="AH40" s="590"/>
      <c r="AI40" s="600"/>
    </row>
    <row r="41" spans="2:35" ht="14.25" thickBot="1">
      <c r="B41" s="2"/>
      <c r="C41" s="250"/>
      <c r="D41" s="251"/>
      <c r="E41" s="251"/>
      <c r="F41" s="252"/>
      <c r="G41" s="635"/>
      <c r="H41" s="257"/>
      <c r="I41" s="257"/>
      <c r="J41" s="636"/>
      <c r="K41" s="257"/>
      <c r="L41" s="257"/>
      <c r="M41" s="257"/>
      <c r="N41" s="638"/>
      <c r="O41" s="605"/>
      <c r="P41" s="605"/>
      <c r="Q41" s="605"/>
      <c r="R41" s="605"/>
      <c r="S41" s="624"/>
      <c r="T41" s="624"/>
      <c r="U41" s="624"/>
      <c r="V41" s="624"/>
      <c r="W41" s="624"/>
      <c r="X41" s="624"/>
      <c r="Y41" s="684"/>
      <c r="Z41" s="684"/>
      <c r="AA41" s="684"/>
      <c r="AB41" s="684"/>
      <c r="AC41" s="684"/>
      <c r="AD41" s="591"/>
      <c r="AE41" s="591"/>
      <c r="AF41" s="591"/>
      <c r="AG41" s="591"/>
      <c r="AH41" s="591"/>
      <c r="AI41" s="602"/>
    </row>
    <row r="42" spans="2:35">
      <c r="B42" s="2"/>
      <c r="C42" s="247" t="s">
        <v>103</v>
      </c>
      <c r="D42" s="248"/>
      <c r="E42" s="248"/>
      <c r="F42" s="249"/>
      <c r="G42" s="597">
        <f>入力ｼｰﾄ!G81</f>
        <v>0</v>
      </c>
      <c r="H42" s="595"/>
      <c r="I42" s="595"/>
      <c r="J42" s="598"/>
      <c r="K42" s="595">
        <f>入力ｼｰﾄ!K81</f>
        <v>0</v>
      </c>
      <c r="L42" s="595"/>
      <c r="M42" s="595"/>
      <c r="N42" s="596"/>
      <c r="O42" s="603">
        <f>入力ｼｰﾄ!O81</f>
        <v>0</v>
      </c>
      <c r="P42" s="603"/>
      <c r="Q42" s="603">
        <f>入力ｼｰﾄ!Q81</f>
        <v>0</v>
      </c>
      <c r="R42" s="603"/>
      <c r="S42" s="622" t="str">
        <f>IF(入力ｼｰﾄ!S81="","",入力ｼｰﾄ!S81)</f>
        <v/>
      </c>
      <c r="T42" s="622"/>
      <c r="U42" s="622"/>
      <c r="V42" s="622"/>
      <c r="W42" s="622"/>
      <c r="X42" s="622"/>
      <c r="Y42" s="682">
        <f>入力ｼｰﾄ!Y81</f>
        <v>0</v>
      </c>
      <c r="Z42" s="682"/>
      <c r="AA42" s="682"/>
      <c r="AB42" s="682"/>
      <c r="AC42" s="682"/>
      <c r="AD42" s="589">
        <f>入力ｼｰﾄ!AD81</f>
        <v>0</v>
      </c>
      <c r="AE42" s="589"/>
      <c r="AF42" s="589"/>
      <c r="AG42" s="589">
        <f>入力ｼｰﾄ!AG81</f>
        <v>0</v>
      </c>
      <c r="AH42" s="589"/>
      <c r="AI42" s="631"/>
    </row>
    <row r="43" spans="2:35">
      <c r="B43" s="2"/>
      <c r="C43" s="247"/>
      <c r="D43" s="248"/>
      <c r="E43" s="248"/>
      <c r="F43" s="249"/>
      <c r="G43" s="633">
        <f>入力ｼｰﾄ!G82</f>
        <v>0</v>
      </c>
      <c r="H43" s="256"/>
      <c r="I43" s="256"/>
      <c r="J43" s="634"/>
      <c r="K43" s="256">
        <f>入力ｼｰﾄ!K82</f>
        <v>0</v>
      </c>
      <c r="L43" s="256"/>
      <c r="M43" s="256"/>
      <c r="N43" s="637"/>
      <c r="O43" s="604"/>
      <c r="P43" s="604"/>
      <c r="Q43" s="604"/>
      <c r="R43" s="604"/>
      <c r="S43" s="623"/>
      <c r="T43" s="623"/>
      <c r="U43" s="623"/>
      <c r="V43" s="623"/>
      <c r="W43" s="623"/>
      <c r="X43" s="623"/>
      <c r="Y43" s="683"/>
      <c r="Z43" s="683"/>
      <c r="AA43" s="683"/>
      <c r="AB43" s="683"/>
      <c r="AC43" s="683"/>
      <c r="AD43" s="590"/>
      <c r="AE43" s="590"/>
      <c r="AF43" s="590"/>
      <c r="AG43" s="590"/>
      <c r="AH43" s="590"/>
      <c r="AI43" s="600"/>
    </row>
    <row r="44" spans="2:35" ht="14.25" thickBot="1">
      <c r="B44" s="2"/>
      <c r="C44" s="250"/>
      <c r="D44" s="251"/>
      <c r="E44" s="251"/>
      <c r="F44" s="252"/>
      <c r="G44" s="635"/>
      <c r="H44" s="257"/>
      <c r="I44" s="257"/>
      <c r="J44" s="636"/>
      <c r="K44" s="257"/>
      <c r="L44" s="257"/>
      <c r="M44" s="257"/>
      <c r="N44" s="638"/>
      <c r="O44" s="605"/>
      <c r="P44" s="605"/>
      <c r="Q44" s="605"/>
      <c r="R44" s="605"/>
      <c r="S44" s="624"/>
      <c r="T44" s="624"/>
      <c r="U44" s="624"/>
      <c r="V44" s="624"/>
      <c r="W44" s="624"/>
      <c r="X44" s="624"/>
      <c r="Y44" s="684"/>
      <c r="Z44" s="684"/>
      <c r="AA44" s="684"/>
      <c r="AB44" s="684"/>
      <c r="AC44" s="684"/>
      <c r="AD44" s="591"/>
      <c r="AE44" s="591"/>
      <c r="AF44" s="591"/>
      <c r="AG44" s="591"/>
      <c r="AH44" s="591"/>
      <c r="AI44" s="602"/>
    </row>
    <row r="45" spans="2:35">
      <c r="AB45" s="1" t="s">
        <v>117</v>
      </c>
    </row>
    <row r="49" spans="3:35" ht="13.5" customHeight="1">
      <c r="C49" s="391" t="s">
        <v>118</v>
      </c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</row>
    <row r="50" spans="3:35"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85"/>
      <c r="U50" s="685"/>
      <c r="V50" s="685"/>
      <c r="W50" s="685"/>
      <c r="X50" s="685"/>
      <c r="Y50" s="685"/>
      <c r="Z50" s="685"/>
      <c r="AA50" s="685"/>
      <c r="AB50" s="685"/>
      <c r="AC50" s="685"/>
      <c r="AD50" s="685"/>
      <c r="AE50" s="685"/>
      <c r="AF50" s="685"/>
      <c r="AG50" s="685"/>
      <c r="AH50" s="685"/>
      <c r="AI50" s="685"/>
    </row>
    <row r="51" spans="3:35"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</row>
    <row r="52" spans="3:35">
      <c r="C52" s="392" t="s">
        <v>119</v>
      </c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</row>
    <row r="54" spans="3:35">
      <c r="D54" s="392" t="s">
        <v>120</v>
      </c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</row>
    <row r="56" spans="3:35">
      <c r="E56" s="227" t="s">
        <v>301</v>
      </c>
      <c r="G56" s="659" t="str">
        <f>入力ｼｰﾄ!G62</f>
        <v>元</v>
      </c>
      <c r="H56" s="659"/>
      <c r="I56" s="227" t="s">
        <v>121</v>
      </c>
      <c r="J56" s="659">
        <f>入力ｼｰﾄ!J62</f>
        <v>0</v>
      </c>
      <c r="K56" s="659"/>
      <c r="L56" s="227" t="s">
        <v>122</v>
      </c>
      <c r="M56" s="659">
        <f>入力ｼｰﾄ!M62</f>
        <v>0</v>
      </c>
      <c r="N56" s="659"/>
      <c r="O56" s="227" t="s">
        <v>123</v>
      </c>
      <c r="P56" s="227"/>
      <c r="Q56" s="227"/>
      <c r="R56" s="227"/>
      <c r="S56" s="227"/>
    </row>
    <row r="58" spans="3:35">
      <c r="O58" s="393" t="s">
        <v>18</v>
      </c>
      <c r="P58" s="393"/>
      <c r="Q58" s="393"/>
      <c r="R58" s="393"/>
      <c r="S58" s="647">
        <f>入力ｼｰﾄ!S64</f>
        <v>0</v>
      </c>
      <c r="T58" s="647"/>
      <c r="U58" s="647"/>
      <c r="V58" s="647"/>
      <c r="W58" s="647"/>
      <c r="X58" s="647"/>
      <c r="Y58" s="647"/>
      <c r="Z58" s="647"/>
      <c r="AA58" s="647"/>
      <c r="AB58" s="647"/>
      <c r="AC58" s="647"/>
      <c r="AD58" s="647"/>
      <c r="AE58" s="647"/>
      <c r="AF58" s="647"/>
      <c r="AG58" s="647"/>
      <c r="AH58" s="647"/>
      <c r="AI58" s="647"/>
    </row>
    <row r="60" spans="3:35" ht="13.5" customHeight="1">
      <c r="O60" s="393" t="s">
        <v>124</v>
      </c>
      <c r="P60" s="393"/>
      <c r="Q60" s="393"/>
      <c r="R60" s="393"/>
      <c r="T60" s="561">
        <f>入力ｼｰﾄ!T66</f>
        <v>0</v>
      </c>
      <c r="U60" s="561"/>
      <c r="V60" s="561"/>
      <c r="W60" s="561"/>
      <c r="X60" s="561"/>
      <c r="Y60" s="561"/>
      <c r="Z60" s="561"/>
      <c r="AA60" s="561"/>
      <c r="AB60" s="561"/>
      <c r="AC60" s="561"/>
      <c r="AD60" s="561"/>
      <c r="AE60" s="561"/>
      <c r="AF60" s="147" t="s">
        <v>125</v>
      </c>
      <c r="AG60" s="147"/>
      <c r="AH60" s="147"/>
    </row>
  </sheetData>
  <sheetProtection sheet="1" objects="1" scenarios="1" selectLockedCells="1"/>
  <mergeCells count="117">
    <mergeCell ref="K2:M2"/>
    <mergeCell ref="R2:AI2"/>
    <mergeCell ref="O3:S3"/>
    <mergeCell ref="T3:Z3"/>
    <mergeCell ref="K16:Q17"/>
    <mergeCell ref="O13:U13"/>
    <mergeCell ref="O14:U15"/>
    <mergeCell ref="V13:AB13"/>
    <mergeCell ref="V14:AB15"/>
    <mergeCell ref="H4:AD4"/>
    <mergeCell ref="AB26:AF27"/>
    <mergeCell ref="AG26:AI27"/>
    <mergeCell ref="S25:V25"/>
    <mergeCell ref="AC13:AI13"/>
    <mergeCell ref="AC6:AI7"/>
    <mergeCell ref="C6:J6"/>
    <mergeCell ref="C25:H27"/>
    <mergeCell ref="C16:J17"/>
    <mergeCell ref="R16:AI17"/>
    <mergeCell ref="C13:G15"/>
    <mergeCell ref="O25:R27"/>
    <mergeCell ref="W25:AA25"/>
    <mergeCell ref="AB25:AF25"/>
    <mergeCell ref="AC14:AI15"/>
    <mergeCell ref="C7:J7"/>
    <mergeCell ref="C8:H8"/>
    <mergeCell ref="L20:R20"/>
    <mergeCell ref="S20:Y20"/>
    <mergeCell ref="Z20:AF20"/>
    <mergeCell ref="AC8:AI10"/>
    <mergeCell ref="AG20:AI20"/>
    <mergeCell ref="L21:R22"/>
    <mergeCell ref="S21:Y22"/>
    <mergeCell ref="M56:N56"/>
    <mergeCell ref="J56:K56"/>
    <mergeCell ref="C39:F41"/>
    <mergeCell ref="C36:F38"/>
    <mergeCell ref="Q36:R38"/>
    <mergeCell ref="G37:J38"/>
    <mergeCell ref="K37:N38"/>
    <mergeCell ref="C42:F44"/>
    <mergeCell ref="G42:J42"/>
    <mergeCell ref="G40:J41"/>
    <mergeCell ref="K40:N41"/>
    <mergeCell ref="Q39:R41"/>
    <mergeCell ref="G56:H56"/>
    <mergeCell ref="D54:AG54"/>
    <mergeCell ref="Y42:AC44"/>
    <mergeCell ref="S36:X38"/>
    <mergeCell ref="Y39:AC41"/>
    <mergeCell ref="S39:X41"/>
    <mergeCell ref="AD42:AF44"/>
    <mergeCell ref="AG42:AI44"/>
    <mergeCell ref="G39:J39"/>
    <mergeCell ref="O36:P38"/>
    <mergeCell ref="AD39:AF41"/>
    <mergeCell ref="O6:AB7"/>
    <mergeCell ref="K7:N7"/>
    <mergeCell ref="K8:N8"/>
    <mergeCell ref="S26:V27"/>
    <mergeCell ref="W26:AA27"/>
    <mergeCell ref="K6:N6"/>
    <mergeCell ref="C20:G22"/>
    <mergeCell ref="H20:K22"/>
    <mergeCell ref="P8:AB8"/>
    <mergeCell ref="K9:N10"/>
    <mergeCell ref="O9:AB10"/>
    <mergeCell ref="I25:N27"/>
    <mergeCell ref="Z21:AF22"/>
    <mergeCell ref="C52:AI52"/>
    <mergeCell ref="C33:F35"/>
    <mergeCell ref="G33:J33"/>
    <mergeCell ref="K33:N33"/>
    <mergeCell ref="O33:P35"/>
    <mergeCell ref="Q33:R35"/>
    <mergeCell ref="G30:N30"/>
    <mergeCell ref="C30:F32"/>
    <mergeCell ref="I8:J8"/>
    <mergeCell ref="H13:J15"/>
    <mergeCell ref="K13:N15"/>
    <mergeCell ref="C9:H10"/>
    <mergeCell ref="I9:J10"/>
    <mergeCell ref="AG25:AI25"/>
    <mergeCell ref="AG21:AI22"/>
    <mergeCell ref="AG30:AI32"/>
    <mergeCell ref="AG33:AI35"/>
    <mergeCell ref="AG36:AI38"/>
    <mergeCell ref="AG39:AI41"/>
    <mergeCell ref="Q42:R44"/>
    <mergeCell ref="S42:X44"/>
    <mergeCell ref="K42:N42"/>
    <mergeCell ref="O42:P44"/>
    <mergeCell ref="C49:AI50"/>
    <mergeCell ref="O60:R60"/>
    <mergeCell ref="AD30:AF32"/>
    <mergeCell ref="O30:P32"/>
    <mergeCell ref="Q30:R32"/>
    <mergeCell ref="S30:X32"/>
    <mergeCell ref="Y30:AC32"/>
    <mergeCell ref="G31:J32"/>
    <mergeCell ref="K31:N32"/>
    <mergeCell ref="T60:AE60"/>
    <mergeCell ref="Y33:AC35"/>
    <mergeCell ref="AD33:AF35"/>
    <mergeCell ref="Y36:AC38"/>
    <mergeCell ref="AD36:AF38"/>
    <mergeCell ref="K39:N39"/>
    <mergeCell ref="O39:P41"/>
    <mergeCell ref="G43:J44"/>
    <mergeCell ref="K43:N44"/>
    <mergeCell ref="G36:J36"/>
    <mergeCell ref="K36:N36"/>
    <mergeCell ref="S33:X35"/>
    <mergeCell ref="G34:J35"/>
    <mergeCell ref="K34:N35"/>
    <mergeCell ref="O58:R58"/>
    <mergeCell ref="S58:AI58"/>
  </mergeCells>
  <phoneticPr fontId="2"/>
  <pageMargins left="0.4" right="0.36" top="0.3" bottom="0.32" header="0.23" footer="0.2"/>
  <pageSetup paperSize="9" orientation="portrait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B2:AM70"/>
  <sheetViews>
    <sheetView showGridLines="0" view="pageBreakPreview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3:39" ht="21">
      <c r="H2" s="235" t="s">
        <v>301</v>
      </c>
      <c r="I2" s="3"/>
      <c r="J2" s="3"/>
      <c r="K2" s="648" t="str">
        <f>入力ｼｰﾄ!O3</f>
        <v>元</v>
      </c>
      <c r="L2" s="648"/>
      <c r="M2" s="648"/>
      <c r="N2" s="234"/>
      <c r="O2" s="230" t="s">
        <v>121</v>
      </c>
      <c r="P2" s="230" t="s">
        <v>175</v>
      </c>
      <c r="Q2" s="3"/>
      <c r="R2" s="649" t="str">
        <f>入力ｼｰﾄ!$S$3</f>
        <v>第４３回群馬県中学校</v>
      </c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</row>
    <row r="3" spans="3:39" ht="14.25">
      <c r="H3" s="4"/>
      <c r="I3" s="3"/>
      <c r="J3" s="3"/>
      <c r="K3" s="3"/>
      <c r="L3" s="3"/>
      <c r="M3" s="3"/>
      <c r="N3" s="3"/>
      <c r="O3" s="613" t="str">
        <f>入力ｼｰﾄ!AF3</f>
        <v>春季大会</v>
      </c>
      <c r="P3" s="614"/>
      <c r="Q3" s="614"/>
      <c r="R3" s="614"/>
      <c r="S3" s="614"/>
      <c r="T3" s="662" t="s">
        <v>176</v>
      </c>
      <c r="U3" s="663"/>
      <c r="V3" s="663"/>
      <c r="W3" s="663"/>
      <c r="X3" s="663"/>
      <c r="Y3" s="663"/>
      <c r="Z3" s="663"/>
      <c r="AA3" s="3"/>
      <c r="AB3" s="3"/>
      <c r="AC3" s="3"/>
      <c r="AD3" s="3"/>
    </row>
    <row r="4" spans="3:39" ht="18.75">
      <c r="H4" s="652" t="s">
        <v>179</v>
      </c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</row>
    <row r="5" spans="3:39" ht="14.25" customHeight="1" thickBot="1">
      <c r="H5" s="151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3:39">
      <c r="C6" s="654" t="s">
        <v>14</v>
      </c>
      <c r="D6" s="567"/>
      <c r="E6" s="567"/>
      <c r="F6" s="567"/>
      <c r="G6" s="567"/>
      <c r="H6" s="567"/>
      <c r="I6" s="567"/>
      <c r="J6" s="655"/>
      <c r="K6" s="562" t="s">
        <v>14</v>
      </c>
      <c r="L6" s="563"/>
      <c r="M6" s="563"/>
      <c r="N6" s="564"/>
      <c r="O6" s="565" t="s">
        <v>15</v>
      </c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7" t="s">
        <v>16</v>
      </c>
      <c r="AD6" s="567"/>
      <c r="AE6" s="567"/>
      <c r="AF6" s="567"/>
      <c r="AG6" s="567"/>
      <c r="AH6" s="567"/>
      <c r="AI6" s="568"/>
    </row>
    <row r="7" spans="3:39">
      <c r="C7" s="656" t="s">
        <v>18</v>
      </c>
      <c r="D7" s="657"/>
      <c r="E7" s="657"/>
      <c r="F7" s="657"/>
      <c r="G7" s="657"/>
      <c r="H7" s="657"/>
      <c r="I7" s="657"/>
      <c r="J7" s="658"/>
      <c r="K7" s="571" t="s">
        <v>19</v>
      </c>
      <c r="L7" s="572"/>
      <c r="M7" s="572"/>
      <c r="N7" s="573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9"/>
      <c r="AD7" s="569"/>
      <c r="AE7" s="569"/>
      <c r="AF7" s="569"/>
      <c r="AG7" s="569"/>
      <c r="AH7" s="569"/>
      <c r="AI7" s="570"/>
    </row>
    <row r="8" spans="3:39">
      <c r="C8" s="665">
        <f>入力ｼｰﾄ!C8</f>
        <v>0</v>
      </c>
      <c r="D8" s="575"/>
      <c r="E8" s="575"/>
      <c r="F8" s="575"/>
      <c r="G8" s="575"/>
      <c r="H8" s="666"/>
      <c r="I8" s="673" t="s">
        <v>21</v>
      </c>
      <c r="J8" s="674"/>
      <c r="K8" s="574">
        <f>入力ｼｰﾄ!K8</f>
        <v>0</v>
      </c>
      <c r="L8" s="575"/>
      <c r="M8" s="575"/>
      <c r="N8" s="576"/>
      <c r="O8" s="135" t="s">
        <v>22</v>
      </c>
      <c r="P8" s="577">
        <f>入力ｼｰﾄ!P8</f>
        <v>0</v>
      </c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9">
        <f>入力ｼｰﾄ!AC8</f>
        <v>0</v>
      </c>
      <c r="AD8" s="579"/>
      <c r="AE8" s="579"/>
      <c r="AF8" s="579"/>
      <c r="AG8" s="579"/>
      <c r="AH8" s="579"/>
      <c r="AI8" s="580"/>
    </row>
    <row r="9" spans="3:39">
      <c r="C9" s="667">
        <f>入力ｼｰﾄ!C9</f>
        <v>0</v>
      </c>
      <c r="D9" s="668"/>
      <c r="E9" s="668"/>
      <c r="F9" s="668"/>
      <c r="G9" s="668"/>
      <c r="H9" s="669"/>
      <c r="I9" s="609" t="s">
        <v>24</v>
      </c>
      <c r="J9" s="610"/>
      <c r="K9" s="585">
        <f>入力ｼｰﾄ!K9</f>
        <v>0</v>
      </c>
      <c r="L9" s="585"/>
      <c r="M9" s="585"/>
      <c r="N9" s="585"/>
      <c r="O9" s="587">
        <f>入力ｼｰﾄ!O9</f>
        <v>0</v>
      </c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1"/>
      <c r="AD9" s="581"/>
      <c r="AE9" s="581"/>
      <c r="AF9" s="581"/>
      <c r="AG9" s="581"/>
      <c r="AH9" s="581"/>
      <c r="AI9" s="582"/>
    </row>
    <row r="10" spans="3:39" ht="14.25" thickBot="1">
      <c r="C10" s="670"/>
      <c r="D10" s="671"/>
      <c r="E10" s="671"/>
      <c r="F10" s="671"/>
      <c r="G10" s="671"/>
      <c r="H10" s="672"/>
      <c r="I10" s="611"/>
      <c r="J10" s="612"/>
      <c r="K10" s="586"/>
      <c r="L10" s="586"/>
      <c r="M10" s="586"/>
      <c r="N10" s="586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3"/>
      <c r="AD10" s="583"/>
      <c r="AE10" s="583"/>
      <c r="AF10" s="583"/>
      <c r="AG10" s="583"/>
      <c r="AH10" s="583"/>
      <c r="AI10" s="584"/>
    </row>
    <row r="11" spans="3:39" ht="14.25" thickBot="1"/>
    <row r="12" spans="3:39">
      <c r="C12" s="244" t="s">
        <v>30</v>
      </c>
      <c r="D12" s="245"/>
      <c r="E12" s="245"/>
      <c r="F12" s="245"/>
      <c r="G12" s="246"/>
      <c r="H12" s="245" t="s">
        <v>31</v>
      </c>
      <c r="I12" s="245"/>
      <c r="J12" s="246"/>
      <c r="K12" s="650">
        <f>入力ｼｰﾄ!$K$13</f>
        <v>0</v>
      </c>
      <c r="L12" s="650"/>
      <c r="M12" s="650"/>
      <c r="N12" s="651"/>
      <c r="O12" s="258" t="s">
        <v>14</v>
      </c>
      <c r="P12" s="259"/>
      <c r="Q12" s="259"/>
      <c r="R12" s="259"/>
      <c r="S12" s="259"/>
      <c r="T12" s="259"/>
      <c r="U12" s="260"/>
      <c r="V12" s="615">
        <f>入力ｼｰﾄ!V13</f>
        <v>0</v>
      </c>
      <c r="W12" s="615"/>
      <c r="X12" s="615"/>
      <c r="Y12" s="615"/>
      <c r="Z12" s="615"/>
      <c r="AA12" s="615"/>
      <c r="AB12" s="616"/>
      <c r="AC12" s="615">
        <f>入力ｼｰﾄ!AC13</f>
        <v>0</v>
      </c>
      <c r="AD12" s="615"/>
      <c r="AE12" s="615"/>
      <c r="AF12" s="615"/>
      <c r="AG12" s="615"/>
      <c r="AH12" s="615"/>
      <c r="AI12" s="664"/>
    </row>
    <row r="13" spans="3:39">
      <c r="C13" s="247"/>
      <c r="D13" s="248"/>
      <c r="E13" s="248"/>
      <c r="F13" s="248"/>
      <c r="G13" s="249"/>
      <c r="H13" s="248"/>
      <c r="I13" s="248"/>
      <c r="J13" s="249"/>
      <c r="K13" s="626"/>
      <c r="L13" s="626"/>
      <c r="M13" s="626"/>
      <c r="N13" s="626"/>
      <c r="O13" s="268" t="s">
        <v>36</v>
      </c>
      <c r="P13" s="269"/>
      <c r="Q13" s="269"/>
      <c r="R13" s="269"/>
      <c r="S13" s="269"/>
      <c r="T13" s="269"/>
      <c r="U13" s="270"/>
      <c r="V13" s="617">
        <f>入力ｼｰﾄ!V14</f>
        <v>0</v>
      </c>
      <c r="W13" s="617"/>
      <c r="X13" s="617"/>
      <c r="Y13" s="617"/>
      <c r="Z13" s="617"/>
      <c r="AA13" s="617"/>
      <c r="AB13" s="618"/>
      <c r="AC13" s="659">
        <f>入力ｼｰﾄ!AC14</f>
        <v>0</v>
      </c>
      <c r="AD13" s="659"/>
      <c r="AE13" s="659"/>
      <c r="AF13" s="659"/>
      <c r="AG13" s="659"/>
      <c r="AH13" s="659"/>
      <c r="AI13" s="660"/>
    </row>
    <row r="14" spans="3:39">
      <c r="C14" s="462"/>
      <c r="D14" s="295"/>
      <c r="E14" s="295"/>
      <c r="F14" s="295"/>
      <c r="G14" s="296"/>
      <c r="H14" s="295"/>
      <c r="I14" s="295"/>
      <c r="J14" s="296"/>
      <c r="K14" s="619"/>
      <c r="L14" s="619"/>
      <c r="M14" s="619"/>
      <c r="N14" s="619"/>
      <c r="O14" s="294"/>
      <c r="P14" s="295"/>
      <c r="Q14" s="295"/>
      <c r="R14" s="295"/>
      <c r="S14" s="295"/>
      <c r="T14" s="295"/>
      <c r="U14" s="621"/>
      <c r="V14" s="619"/>
      <c r="W14" s="619"/>
      <c r="X14" s="619"/>
      <c r="Y14" s="619"/>
      <c r="Z14" s="619"/>
      <c r="AA14" s="619"/>
      <c r="AB14" s="620"/>
      <c r="AC14" s="619"/>
      <c r="AD14" s="619"/>
      <c r="AE14" s="619"/>
      <c r="AF14" s="619"/>
      <c r="AG14" s="619"/>
      <c r="AH14" s="619"/>
      <c r="AI14" s="661"/>
    </row>
    <row r="15" spans="3:39">
      <c r="C15" s="459" t="s">
        <v>41</v>
      </c>
      <c r="D15" s="292"/>
      <c r="E15" s="292"/>
      <c r="F15" s="292"/>
      <c r="G15" s="292"/>
      <c r="H15" s="292"/>
      <c r="I15" s="292"/>
      <c r="J15" s="293"/>
      <c r="K15" s="291" t="s">
        <v>42</v>
      </c>
      <c r="L15" s="292"/>
      <c r="M15" s="292"/>
      <c r="N15" s="292"/>
      <c r="O15" s="248"/>
      <c r="P15" s="248"/>
      <c r="Q15" s="625"/>
      <c r="R15" s="626">
        <f>入力ｼｰﾄ!R16</f>
        <v>0</v>
      </c>
      <c r="S15" s="626"/>
      <c r="T15" s="626"/>
      <c r="U15" s="626"/>
      <c r="V15" s="626"/>
      <c r="W15" s="627"/>
      <c r="X15" s="627"/>
      <c r="Y15" s="627"/>
      <c r="Z15" s="627"/>
      <c r="AA15" s="627"/>
      <c r="AB15" s="627"/>
      <c r="AC15" s="627"/>
      <c r="AD15" s="627"/>
      <c r="AE15" s="627"/>
      <c r="AF15" s="627"/>
      <c r="AG15" s="627"/>
      <c r="AH15" s="627"/>
      <c r="AI15" s="628"/>
    </row>
    <row r="16" spans="3:39" ht="14.25" thickBot="1">
      <c r="C16" s="250"/>
      <c r="D16" s="251"/>
      <c r="E16" s="251"/>
      <c r="F16" s="251"/>
      <c r="G16" s="251"/>
      <c r="H16" s="251"/>
      <c r="I16" s="251"/>
      <c r="J16" s="252"/>
      <c r="K16" s="271"/>
      <c r="L16" s="251"/>
      <c r="M16" s="251"/>
      <c r="N16" s="251"/>
      <c r="O16" s="251"/>
      <c r="P16" s="251"/>
      <c r="Q16" s="272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30"/>
    </row>
    <row r="17" spans="2:35" ht="14.25" thickBot="1"/>
    <row r="18" spans="2:35" ht="13.5" customHeight="1">
      <c r="C18" s="244" t="s">
        <v>30</v>
      </c>
      <c r="D18" s="245"/>
      <c r="E18" s="245"/>
      <c r="F18" s="245"/>
      <c r="G18" s="246"/>
      <c r="H18" s="253" t="s">
        <v>293</v>
      </c>
      <c r="I18" s="254"/>
      <c r="J18" s="254"/>
      <c r="K18" s="255"/>
      <c r="L18" s="258" t="s">
        <v>14</v>
      </c>
      <c r="M18" s="259"/>
      <c r="N18" s="259"/>
      <c r="O18" s="259"/>
      <c r="P18" s="259"/>
      <c r="Q18" s="259"/>
      <c r="R18" s="260"/>
      <c r="S18" s="675">
        <f>入力ｼｰﾄ!S20</f>
        <v>0</v>
      </c>
      <c r="T18" s="615"/>
      <c r="U18" s="615"/>
      <c r="V18" s="615"/>
      <c r="W18" s="615"/>
      <c r="X18" s="615"/>
      <c r="Y18" s="616"/>
      <c r="Z18" s="675">
        <f>入力ｼｰﾄ!Z20</f>
        <v>0</v>
      </c>
      <c r="AA18" s="615"/>
      <c r="AB18" s="615"/>
      <c r="AC18" s="615"/>
      <c r="AD18" s="615"/>
      <c r="AE18" s="615"/>
      <c r="AF18" s="677"/>
      <c r="AG18" s="265" t="s">
        <v>52</v>
      </c>
      <c r="AH18" s="266"/>
      <c r="AI18" s="267"/>
    </row>
    <row r="19" spans="2:35">
      <c r="C19" s="247"/>
      <c r="D19" s="248"/>
      <c r="E19" s="248"/>
      <c r="F19" s="248"/>
      <c r="G19" s="249"/>
      <c r="H19" s="256"/>
      <c r="I19" s="256"/>
      <c r="J19" s="256"/>
      <c r="K19" s="256"/>
      <c r="L19" s="268" t="s">
        <v>36</v>
      </c>
      <c r="M19" s="269"/>
      <c r="N19" s="269"/>
      <c r="O19" s="269"/>
      <c r="P19" s="269"/>
      <c r="Q19" s="269"/>
      <c r="R19" s="270"/>
      <c r="S19" s="617">
        <f>入力ｼｰﾄ!S21</f>
        <v>0</v>
      </c>
      <c r="T19" s="617"/>
      <c r="U19" s="617"/>
      <c r="V19" s="617"/>
      <c r="W19" s="617"/>
      <c r="X19" s="617"/>
      <c r="Y19" s="618"/>
      <c r="Z19" s="678">
        <f>入力ｼｰﾄ!Z21</f>
        <v>0</v>
      </c>
      <c r="AA19" s="617"/>
      <c r="AB19" s="617"/>
      <c r="AC19" s="617"/>
      <c r="AD19" s="617"/>
      <c r="AE19" s="617"/>
      <c r="AF19" s="679"/>
      <c r="AG19" s="599">
        <f>入力ｼｰﾄ!AG21</f>
        <v>0</v>
      </c>
      <c r="AH19" s="590"/>
      <c r="AI19" s="600"/>
    </row>
    <row r="20" spans="2:35" ht="14.25" thickBot="1">
      <c r="C20" s="250"/>
      <c r="D20" s="251"/>
      <c r="E20" s="251"/>
      <c r="F20" s="251"/>
      <c r="G20" s="252"/>
      <c r="H20" s="257"/>
      <c r="I20" s="257"/>
      <c r="J20" s="257"/>
      <c r="K20" s="257"/>
      <c r="L20" s="271"/>
      <c r="M20" s="251"/>
      <c r="N20" s="251"/>
      <c r="O20" s="251"/>
      <c r="P20" s="251"/>
      <c r="Q20" s="251"/>
      <c r="R20" s="272"/>
      <c r="S20" s="629"/>
      <c r="T20" s="629"/>
      <c r="U20" s="629"/>
      <c r="V20" s="629"/>
      <c r="W20" s="629"/>
      <c r="X20" s="629"/>
      <c r="Y20" s="676"/>
      <c r="Z20" s="680"/>
      <c r="AA20" s="629"/>
      <c r="AB20" s="629"/>
      <c r="AC20" s="629"/>
      <c r="AD20" s="629"/>
      <c r="AE20" s="629"/>
      <c r="AF20" s="681"/>
      <c r="AG20" s="601"/>
      <c r="AH20" s="591"/>
      <c r="AI20" s="602"/>
    </row>
    <row r="21" spans="2:35" ht="14.25" thickBot="1"/>
    <row r="22" spans="2:35">
      <c r="C22" s="371" t="s">
        <v>49</v>
      </c>
      <c r="D22" s="372"/>
      <c r="E22" s="372"/>
      <c r="F22" s="372"/>
      <c r="G22" s="372"/>
      <c r="H22" s="373"/>
      <c r="I22" s="639">
        <f>入力ｼｰﾄ!I25</f>
        <v>0</v>
      </c>
      <c r="J22" s="640"/>
      <c r="K22" s="640"/>
      <c r="L22" s="640"/>
      <c r="M22" s="640"/>
      <c r="N22" s="641"/>
      <c r="O22" s="387" t="s">
        <v>51</v>
      </c>
      <c r="P22" s="372"/>
      <c r="Q22" s="372"/>
      <c r="R22" s="373"/>
      <c r="S22" s="606" t="s">
        <v>14</v>
      </c>
      <c r="T22" s="607"/>
      <c r="U22" s="607"/>
      <c r="V22" s="607"/>
      <c r="W22" s="597">
        <f>入力ｼｰﾄ!W25</f>
        <v>0</v>
      </c>
      <c r="X22" s="595"/>
      <c r="Y22" s="595"/>
      <c r="Z22" s="595"/>
      <c r="AA22" s="598"/>
      <c r="AB22" s="595">
        <f>入力ｼｰﾄ!AB25</f>
        <v>0</v>
      </c>
      <c r="AC22" s="595"/>
      <c r="AD22" s="595"/>
      <c r="AE22" s="595"/>
      <c r="AF22" s="596"/>
      <c r="AG22" s="266" t="s">
        <v>52</v>
      </c>
      <c r="AH22" s="266"/>
      <c r="AI22" s="267"/>
    </row>
    <row r="23" spans="2:35">
      <c r="C23" s="374"/>
      <c r="D23" s="353"/>
      <c r="E23" s="353"/>
      <c r="F23" s="353"/>
      <c r="G23" s="353"/>
      <c r="H23" s="375"/>
      <c r="I23" s="642"/>
      <c r="J23" s="614"/>
      <c r="K23" s="614"/>
      <c r="L23" s="614"/>
      <c r="M23" s="614"/>
      <c r="N23" s="643"/>
      <c r="O23" s="352"/>
      <c r="P23" s="353"/>
      <c r="Q23" s="353"/>
      <c r="R23" s="375"/>
      <c r="S23" s="352" t="s">
        <v>54</v>
      </c>
      <c r="T23" s="353"/>
      <c r="U23" s="353"/>
      <c r="V23" s="353"/>
      <c r="W23" s="633">
        <f>入力ｼｰﾄ!W26</f>
        <v>0</v>
      </c>
      <c r="X23" s="256"/>
      <c r="Y23" s="256"/>
      <c r="Z23" s="256"/>
      <c r="AA23" s="634"/>
      <c r="AB23" s="256">
        <f>入力ｼｰﾄ!AB26</f>
        <v>0</v>
      </c>
      <c r="AC23" s="256"/>
      <c r="AD23" s="256"/>
      <c r="AE23" s="256"/>
      <c r="AF23" s="256"/>
      <c r="AG23" s="590">
        <f>入力ｼｰﾄ!AG26</f>
        <v>0</v>
      </c>
      <c r="AH23" s="590"/>
      <c r="AI23" s="600"/>
    </row>
    <row r="24" spans="2:35" ht="14.25" thickBot="1">
      <c r="C24" s="376"/>
      <c r="D24" s="355"/>
      <c r="E24" s="355"/>
      <c r="F24" s="355"/>
      <c r="G24" s="355"/>
      <c r="H24" s="377"/>
      <c r="I24" s="644"/>
      <c r="J24" s="645"/>
      <c r="K24" s="645"/>
      <c r="L24" s="645"/>
      <c r="M24" s="645"/>
      <c r="N24" s="646"/>
      <c r="O24" s="354"/>
      <c r="P24" s="355"/>
      <c r="Q24" s="355"/>
      <c r="R24" s="377"/>
      <c r="S24" s="354"/>
      <c r="T24" s="355"/>
      <c r="U24" s="355"/>
      <c r="V24" s="355"/>
      <c r="W24" s="635"/>
      <c r="X24" s="257"/>
      <c r="Y24" s="257"/>
      <c r="Z24" s="257"/>
      <c r="AA24" s="636"/>
      <c r="AB24" s="257"/>
      <c r="AC24" s="257"/>
      <c r="AD24" s="257"/>
      <c r="AE24" s="257"/>
      <c r="AF24" s="257"/>
      <c r="AG24" s="591"/>
      <c r="AH24" s="591"/>
      <c r="AI24" s="602"/>
    </row>
    <row r="25" spans="2:35" ht="14.25" thickBot="1"/>
    <row r="26" spans="2:35">
      <c r="C26" s="244" t="s">
        <v>140</v>
      </c>
      <c r="D26" s="245"/>
      <c r="E26" s="245"/>
      <c r="F26" s="246"/>
      <c r="G26" s="258" t="s">
        <v>66</v>
      </c>
      <c r="H26" s="259"/>
      <c r="I26" s="259"/>
      <c r="J26" s="259"/>
      <c r="K26" s="259"/>
      <c r="L26" s="259"/>
      <c r="M26" s="259"/>
      <c r="N26" s="632"/>
      <c r="O26" s="701" t="s">
        <v>67</v>
      </c>
      <c r="P26" s="246"/>
      <c r="Q26" s="701" t="s">
        <v>68</v>
      </c>
      <c r="R26" s="246"/>
      <c r="S26" s="701" t="s">
        <v>69</v>
      </c>
      <c r="T26" s="245"/>
      <c r="U26" s="245"/>
      <c r="V26" s="245"/>
      <c r="W26" s="245"/>
      <c r="X26" s="246"/>
      <c r="Y26" s="703" t="s">
        <v>70</v>
      </c>
      <c r="Z26" s="704"/>
      <c r="AA26" s="704"/>
      <c r="AB26" s="704"/>
      <c r="AC26" s="705"/>
      <c r="AD26" s="387" t="s">
        <v>71</v>
      </c>
      <c r="AE26" s="372"/>
      <c r="AF26" s="373"/>
      <c r="AG26" s="387" t="s">
        <v>72</v>
      </c>
      <c r="AH26" s="372"/>
      <c r="AI26" s="485"/>
    </row>
    <row r="27" spans="2:35" ht="13.5" customHeight="1">
      <c r="C27" s="247"/>
      <c r="D27" s="248"/>
      <c r="E27" s="248"/>
      <c r="F27" s="249"/>
      <c r="G27" s="268" t="s">
        <v>73</v>
      </c>
      <c r="H27" s="269"/>
      <c r="I27" s="269"/>
      <c r="J27" s="270"/>
      <c r="K27" s="248" t="s">
        <v>74</v>
      </c>
      <c r="L27" s="248"/>
      <c r="M27" s="248"/>
      <c r="N27" s="249"/>
      <c r="O27" s="702"/>
      <c r="P27" s="249"/>
      <c r="Q27" s="702"/>
      <c r="R27" s="249"/>
      <c r="S27" s="702"/>
      <c r="T27" s="248"/>
      <c r="U27" s="248"/>
      <c r="V27" s="248"/>
      <c r="W27" s="248"/>
      <c r="X27" s="249"/>
      <c r="Y27" s="706"/>
      <c r="Z27" s="707"/>
      <c r="AA27" s="707"/>
      <c r="AB27" s="707"/>
      <c r="AC27" s="708"/>
      <c r="AD27" s="352"/>
      <c r="AE27" s="353"/>
      <c r="AF27" s="375"/>
      <c r="AG27" s="352"/>
      <c r="AH27" s="353"/>
      <c r="AI27" s="486"/>
    </row>
    <row r="28" spans="2:35" ht="14.25" thickBot="1">
      <c r="C28" s="250"/>
      <c r="D28" s="251"/>
      <c r="E28" s="251"/>
      <c r="F28" s="252"/>
      <c r="G28" s="271"/>
      <c r="H28" s="251"/>
      <c r="I28" s="251"/>
      <c r="J28" s="272"/>
      <c r="K28" s="251"/>
      <c r="L28" s="251"/>
      <c r="M28" s="251"/>
      <c r="N28" s="252"/>
      <c r="O28" s="271"/>
      <c r="P28" s="252"/>
      <c r="Q28" s="271"/>
      <c r="R28" s="252"/>
      <c r="S28" s="271"/>
      <c r="T28" s="251"/>
      <c r="U28" s="251"/>
      <c r="V28" s="251"/>
      <c r="W28" s="251"/>
      <c r="X28" s="252"/>
      <c r="Y28" s="709"/>
      <c r="Z28" s="710"/>
      <c r="AA28" s="710"/>
      <c r="AB28" s="710"/>
      <c r="AC28" s="711"/>
      <c r="AD28" s="354"/>
      <c r="AE28" s="355"/>
      <c r="AF28" s="377"/>
      <c r="AG28" s="354"/>
      <c r="AH28" s="355"/>
      <c r="AI28" s="487"/>
    </row>
    <row r="29" spans="2:35">
      <c r="B29" s="2"/>
      <c r="C29" s="712">
        <f>入力ｼｰﾄ!C90</f>
        <v>0</v>
      </c>
      <c r="D29" s="650"/>
      <c r="E29" s="650"/>
      <c r="F29" s="651"/>
      <c r="G29" s="597">
        <f>入力ｼｰﾄ!G90</f>
        <v>0</v>
      </c>
      <c r="H29" s="595"/>
      <c r="I29" s="595"/>
      <c r="J29" s="598"/>
      <c r="K29" s="595">
        <f>入力ｼｰﾄ!K90</f>
        <v>0</v>
      </c>
      <c r="L29" s="595"/>
      <c r="M29" s="595"/>
      <c r="N29" s="596"/>
      <c r="O29" s="639">
        <f>入力ｼｰﾄ!O90</f>
        <v>0</v>
      </c>
      <c r="P29" s="651"/>
      <c r="Q29" s="639">
        <f>入力ｼｰﾄ!Q90</f>
        <v>0</v>
      </c>
      <c r="R29" s="651"/>
      <c r="S29" s="718" t="str">
        <f>IF(入力ｼｰﾄ!S90="","",入力ｼｰﾄ!S90)</f>
        <v/>
      </c>
      <c r="T29" s="719"/>
      <c r="U29" s="719"/>
      <c r="V29" s="719"/>
      <c r="W29" s="719"/>
      <c r="X29" s="720"/>
      <c r="Y29" s="688">
        <f>入力ｼｰﾄ!Y90</f>
        <v>0</v>
      </c>
      <c r="Z29" s="689"/>
      <c r="AA29" s="689"/>
      <c r="AB29" s="689"/>
      <c r="AC29" s="690"/>
      <c r="AD29" s="697">
        <f>入力ｼｰﾄ!AD90</f>
        <v>0</v>
      </c>
      <c r="AE29" s="254"/>
      <c r="AF29" s="255"/>
      <c r="AG29" s="697">
        <f>入力ｼｰﾄ!AG90</f>
        <v>0</v>
      </c>
      <c r="AH29" s="254"/>
      <c r="AI29" s="698"/>
    </row>
    <row r="30" spans="2:35">
      <c r="B30" s="2"/>
      <c r="C30" s="713"/>
      <c r="D30" s="626"/>
      <c r="E30" s="626"/>
      <c r="F30" s="714"/>
      <c r="G30" s="633">
        <f>入力ｼｰﾄ!G91</f>
        <v>0</v>
      </c>
      <c r="H30" s="256"/>
      <c r="I30" s="256"/>
      <c r="J30" s="634"/>
      <c r="K30" s="256">
        <f>入力ｼｰﾄ!K91</f>
        <v>0</v>
      </c>
      <c r="L30" s="256"/>
      <c r="M30" s="256"/>
      <c r="N30" s="637"/>
      <c r="O30" s="716"/>
      <c r="P30" s="714"/>
      <c r="Q30" s="716"/>
      <c r="R30" s="714"/>
      <c r="S30" s="721"/>
      <c r="T30" s="722"/>
      <c r="U30" s="722"/>
      <c r="V30" s="722"/>
      <c r="W30" s="722"/>
      <c r="X30" s="723"/>
      <c r="Y30" s="691"/>
      <c r="Z30" s="692"/>
      <c r="AA30" s="692"/>
      <c r="AB30" s="692"/>
      <c r="AC30" s="693"/>
      <c r="AD30" s="633"/>
      <c r="AE30" s="256"/>
      <c r="AF30" s="637"/>
      <c r="AG30" s="633"/>
      <c r="AH30" s="256"/>
      <c r="AI30" s="699"/>
    </row>
    <row r="31" spans="2:35" ht="14.25" thickBot="1">
      <c r="B31" s="2"/>
      <c r="C31" s="715"/>
      <c r="D31" s="629"/>
      <c r="E31" s="629"/>
      <c r="F31" s="681"/>
      <c r="G31" s="635"/>
      <c r="H31" s="257"/>
      <c r="I31" s="257"/>
      <c r="J31" s="636"/>
      <c r="K31" s="257"/>
      <c r="L31" s="257"/>
      <c r="M31" s="257"/>
      <c r="N31" s="638"/>
      <c r="O31" s="717"/>
      <c r="P31" s="681"/>
      <c r="Q31" s="717"/>
      <c r="R31" s="681"/>
      <c r="S31" s="724"/>
      <c r="T31" s="725"/>
      <c r="U31" s="725"/>
      <c r="V31" s="725"/>
      <c r="W31" s="725"/>
      <c r="X31" s="726"/>
      <c r="Y31" s="694"/>
      <c r="Z31" s="695"/>
      <c r="AA31" s="695"/>
      <c r="AB31" s="695"/>
      <c r="AC31" s="696"/>
      <c r="AD31" s="635"/>
      <c r="AE31" s="257"/>
      <c r="AF31" s="638"/>
      <c r="AG31" s="635"/>
      <c r="AH31" s="257"/>
      <c r="AI31" s="700"/>
    </row>
    <row r="32" spans="2:35">
      <c r="C32" s="712">
        <f>入力ｼｰﾄ!C93</f>
        <v>0</v>
      </c>
      <c r="D32" s="650"/>
      <c r="E32" s="650"/>
      <c r="F32" s="651"/>
      <c r="G32" s="597">
        <f>入力ｼｰﾄ!G93</f>
        <v>0</v>
      </c>
      <c r="H32" s="595"/>
      <c r="I32" s="595"/>
      <c r="J32" s="598"/>
      <c r="K32" s="595">
        <f>入力ｼｰﾄ!K93</f>
        <v>0</v>
      </c>
      <c r="L32" s="595"/>
      <c r="M32" s="595"/>
      <c r="N32" s="596"/>
      <c r="O32" s="639">
        <f>入力ｼｰﾄ!O93</f>
        <v>0</v>
      </c>
      <c r="P32" s="651"/>
      <c r="Q32" s="639">
        <f>入力ｼｰﾄ!Q93</f>
        <v>0</v>
      </c>
      <c r="R32" s="651"/>
      <c r="S32" s="718" t="str">
        <f>IF(入力ｼｰﾄ!S93="","",入力ｼｰﾄ!S93)</f>
        <v/>
      </c>
      <c r="T32" s="719"/>
      <c r="U32" s="719"/>
      <c r="V32" s="719"/>
      <c r="W32" s="719"/>
      <c r="X32" s="720"/>
      <c r="Y32" s="727">
        <f>入力ｼｰﾄ!Y93</f>
        <v>0</v>
      </c>
      <c r="Z32" s="728"/>
      <c r="AA32" s="728"/>
      <c r="AB32" s="728"/>
      <c r="AC32" s="729"/>
      <c r="AD32" s="697">
        <f>入力ｼｰﾄ!AD93</f>
        <v>0</v>
      </c>
      <c r="AE32" s="254"/>
      <c r="AF32" s="255"/>
      <c r="AG32" s="697">
        <f>入力ｼｰﾄ!AG93</f>
        <v>0</v>
      </c>
      <c r="AH32" s="254"/>
      <c r="AI32" s="698"/>
    </row>
    <row r="33" spans="2:35">
      <c r="C33" s="713"/>
      <c r="D33" s="626"/>
      <c r="E33" s="626"/>
      <c r="F33" s="714"/>
      <c r="G33" s="633">
        <f>入力ｼｰﾄ!G94</f>
        <v>0</v>
      </c>
      <c r="H33" s="256"/>
      <c r="I33" s="256"/>
      <c r="J33" s="634"/>
      <c r="K33" s="256">
        <f>入力ｼｰﾄ!K94</f>
        <v>0</v>
      </c>
      <c r="L33" s="256"/>
      <c r="M33" s="256"/>
      <c r="N33" s="637"/>
      <c r="O33" s="716"/>
      <c r="P33" s="714"/>
      <c r="Q33" s="716"/>
      <c r="R33" s="714"/>
      <c r="S33" s="721"/>
      <c r="T33" s="722"/>
      <c r="U33" s="722"/>
      <c r="V33" s="722"/>
      <c r="W33" s="722"/>
      <c r="X33" s="723"/>
      <c r="Y33" s="730"/>
      <c r="Z33" s="731"/>
      <c r="AA33" s="731"/>
      <c r="AB33" s="731"/>
      <c r="AC33" s="732"/>
      <c r="AD33" s="633"/>
      <c r="AE33" s="256"/>
      <c r="AF33" s="637"/>
      <c r="AG33" s="633"/>
      <c r="AH33" s="256"/>
      <c r="AI33" s="699"/>
    </row>
    <row r="34" spans="2:35" ht="14.25" thickBot="1">
      <c r="C34" s="715"/>
      <c r="D34" s="629"/>
      <c r="E34" s="629"/>
      <c r="F34" s="681"/>
      <c r="G34" s="635"/>
      <c r="H34" s="257"/>
      <c r="I34" s="257"/>
      <c r="J34" s="636"/>
      <c r="K34" s="257"/>
      <c r="L34" s="257"/>
      <c r="M34" s="257"/>
      <c r="N34" s="638"/>
      <c r="O34" s="717"/>
      <c r="P34" s="681"/>
      <c r="Q34" s="717"/>
      <c r="R34" s="681"/>
      <c r="S34" s="724"/>
      <c r="T34" s="725"/>
      <c r="U34" s="725"/>
      <c r="V34" s="725"/>
      <c r="W34" s="725"/>
      <c r="X34" s="726"/>
      <c r="Y34" s="733"/>
      <c r="Z34" s="734"/>
      <c r="AA34" s="734"/>
      <c r="AB34" s="734"/>
      <c r="AC34" s="735"/>
      <c r="AD34" s="635"/>
      <c r="AE34" s="257"/>
      <c r="AF34" s="638"/>
      <c r="AG34" s="635"/>
      <c r="AH34" s="257"/>
      <c r="AI34" s="700"/>
    </row>
    <row r="35" spans="2:35">
      <c r="C35" s="712">
        <f>入力ｼｰﾄ!C96</f>
        <v>0</v>
      </c>
      <c r="D35" s="650"/>
      <c r="E35" s="650"/>
      <c r="F35" s="651"/>
      <c r="G35" s="597">
        <f>入力ｼｰﾄ!G96</f>
        <v>0</v>
      </c>
      <c r="H35" s="595"/>
      <c r="I35" s="595"/>
      <c r="J35" s="598"/>
      <c r="K35" s="595">
        <f>入力ｼｰﾄ!K96</f>
        <v>0</v>
      </c>
      <c r="L35" s="595"/>
      <c r="M35" s="595"/>
      <c r="N35" s="596"/>
      <c r="O35" s="639">
        <f>入力ｼｰﾄ!O96</f>
        <v>0</v>
      </c>
      <c r="P35" s="651"/>
      <c r="Q35" s="639">
        <f>入力ｼｰﾄ!Q96</f>
        <v>0</v>
      </c>
      <c r="R35" s="651"/>
      <c r="S35" s="718" t="str">
        <f>IF(入力ｼｰﾄ!S96="","",入力ｼｰﾄ!S96)</f>
        <v/>
      </c>
      <c r="T35" s="719"/>
      <c r="U35" s="719"/>
      <c r="V35" s="719"/>
      <c r="W35" s="719"/>
      <c r="X35" s="720"/>
      <c r="Y35" s="727">
        <f>入力ｼｰﾄ!Y96</f>
        <v>0</v>
      </c>
      <c r="Z35" s="728"/>
      <c r="AA35" s="728"/>
      <c r="AB35" s="728"/>
      <c r="AC35" s="729"/>
      <c r="AD35" s="697">
        <f>入力ｼｰﾄ!AD96</f>
        <v>0</v>
      </c>
      <c r="AE35" s="254"/>
      <c r="AF35" s="255"/>
      <c r="AG35" s="697">
        <f>入力ｼｰﾄ!AG96</f>
        <v>0</v>
      </c>
      <c r="AH35" s="254"/>
      <c r="AI35" s="698"/>
    </row>
    <row r="36" spans="2:35">
      <c r="C36" s="713"/>
      <c r="D36" s="626"/>
      <c r="E36" s="626"/>
      <c r="F36" s="714"/>
      <c r="G36" s="633">
        <f>入力ｼｰﾄ!G97</f>
        <v>0</v>
      </c>
      <c r="H36" s="256"/>
      <c r="I36" s="256"/>
      <c r="J36" s="634"/>
      <c r="K36" s="256">
        <f>入力ｼｰﾄ!K97</f>
        <v>0</v>
      </c>
      <c r="L36" s="256"/>
      <c r="M36" s="256"/>
      <c r="N36" s="637"/>
      <c r="O36" s="716"/>
      <c r="P36" s="714"/>
      <c r="Q36" s="716"/>
      <c r="R36" s="714"/>
      <c r="S36" s="721"/>
      <c r="T36" s="722"/>
      <c r="U36" s="722"/>
      <c r="V36" s="722"/>
      <c r="W36" s="722"/>
      <c r="X36" s="723"/>
      <c r="Y36" s="730"/>
      <c r="Z36" s="731"/>
      <c r="AA36" s="731"/>
      <c r="AB36" s="731"/>
      <c r="AC36" s="732"/>
      <c r="AD36" s="633"/>
      <c r="AE36" s="256"/>
      <c r="AF36" s="637"/>
      <c r="AG36" s="633"/>
      <c r="AH36" s="256"/>
      <c r="AI36" s="699"/>
    </row>
    <row r="37" spans="2:35" ht="14.25" thickBot="1">
      <c r="C37" s="715"/>
      <c r="D37" s="629"/>
      <c r="E37" s="629"/>
      <c r="F37" s="681"/>
      <c r="G37" s="635"/>
      <c r="H37" s="257"/>
      <c r="I37" s="257"/>
      <c r="J37" s="636"/>
      <c r="K37" s="257"/>
      <c r="L37" s="257"/>
      <c r="M37" s="257"/>
      <c r="N37" s="638"/>
      <c r="O37" s="717"/>
      <c r="P37" s="681"/>
      <c r="Q37" s="717"/>
      <c r="R37" s="681"/>
      <c r="S37" s="724"/>
      <c r="T37" s="725"/>
      <c r="U37" s="725"/>
      <c r="V37" s="725"/>
      <c r="W37" s="725"/>
      <c r="X37" s="726"/>
      <c r="Y37" s="733"/>
      <c r="Z37" s="734"/>
      <c r="AA37" s="734"/>
      <c r="AB37" s="734"/>
      <c r="AC37" s="735"/>
      <c r="AD37" s="635"/>
      <c r="AE37" s="257"/>
      <c r="AF37" s="638"/>
      <c r="AG37" s="635"/>
      <c r="AH37" s="257"/>
      <c r="AI37" s="700"/>
    </row>
    <row r="38" spans="2:35">
      <c r="C38" s="712">
        <f>入力ｼｰﾄ!C99</f>
        <v>0</v>
      </c>
      <c r="D38" s="650"/>
      <c r="E38" s="650"/>
      <c r="F38" s="651"/>
      <c r="G38" s="597">
        <f>入力ｼｰﾄ!G99</f>
        <v>0</v>
      </c>
      <c r="H38" s="595"/>
      <c r="I38" s="595"/>
      <c r="J38" s="598"/>
      <c r="K38" s="595">
        <f>入力ｼｰﾄ!K99</f>
        <v>0</v>
      </c>
      <c r="L38" s="595"/>
      <c r="M38" s="595"/>
      <c r="N38" s="596"/>
      <c r="O38" s="639">
        <f>入力ｼｰﾄ!O99</f>
        <v>0</v>
      </c>
      <c r="P38" s="651"/>
      <c r="Q38" s="639">
        <f>入力ｼｰﾄ!Q99</f>
        <v>0</v>
      </c>
      <c r="R38" s="651"/>
      <c r="S38" s="718" t="str">
        <f>IF(入力ｼｰﾄ!S99="","",入力ｼｰﾄ!S99)</f>
        <v/>
      </c>
      <c r="T38" s="719"/>
      <c r="U38" s="719"/>
      <c r="V38" s="719"/>
      <c r="W38" s="719"/>
      <c r="X38" s="720"/>
      <c r="Y38" s="727">
        <f>入力ｼｰﾄ!Y99</f>
        <v>0</v>
      </c>
      <c r="Z38" s="728"/>
      <c r="AA38" s="728"/>
      <c r="AB38" s="728"/>
      <c r="AC38" s="729"/>
      <c r="AD38" s="697">
        <f>入力ｼｰﾄ!AD99</f>
        <v>0</v>
      </c>
      <c r="AE38" s="254"/>
      <c r="AF38" s="255"/>
      <c r="AG38" s="697">
        <f>入力ｼｰﾄ!AG99</f>
        <v>0</v>
      </c>
      <c r="AH38" s="254"/>
      <c r="AI38" s="698"/>
    </row>
    <row r="39" spans="2:35">
      <c r="C39" s="713"/>
      <c r="D39" s="626"/>
      <c r="E39" s="626"/>
      <c r="F39" s="714"/>
      <c r="G39" s="633">
        <f>入力ｼｰﾄ!G100</f>
        <v>0</v>
      </c>
      <c r="H39" s="256"/>
      <c r="I39" s="256"/>
      <c r="J39" s="634"/>
      <c r="K39" s="256">
        <f>入力ｼｰﾄ!K100</f>
        <v>0</v>
      </c>
      <c r="L39" s="256"/>
      <c r="M39" s="256"/>
      <c r="N39" s="637"/>
      <c r="O39" s="716"/>
      <c r="P39" s="714"/>
      <c r="Q39" s="716"/>
      <c r="R39" s="714"/>
      <c r="S39" s="721"/>
      <c r="T39" s="722"/>
      <c r="U39" s="722"/>
      <c r="V39" s="722"/>
      <c r="W39" s="722"/>
      <c r="X39" s="723"/>
      <c r="Y39" s="730"/>
      <c r="Z39" s="731"/>
      <c r="AA39" s="731"/>
      <c r="AB39" s="731"/>
      <c r="AC39" s="732"/>
      <c r="AD39" s="633"/>
      <c r="AE39" s="256"/>
      <c r="AF39" s="637"/>
      <c r="AG39" s="633"/>
      <c r="AH39" s="256"/>
      <c r="AI39" s="699"/>
    </row>
    <row r="40" spans="2:35" ht="14.25" thickBot="1">
      <c r="C40" s="715"/>
      <c r="D40" s="629"/>
      <c r="E40" s="629"/>
      <c r="F40" s="681"/>
      <c r="G40" s="635"/>
      <c r="H40" s="257"/>
      <c r="I40" s="257"/>
      <c r="J40" s="636"/>
      <c r="K40" s="257"/>
      <c r="L40" s="257"/>
      <c r="M40" s="257"/>
      <c r="N40" s="638"/>
      <c r="O40" s="717"/>
      <c r="P40" s="681"/>
      <c r="Q40" s="717"/>
      <c r="R40" s="681"/>
      <c r="S40" s="724"/>
      <c r="T40" s="725"/>
      <c r="U40" s="725"/>
      <c r="V40" s="725"/>
      <c r="W40" s="725"/>
      <c r="X40" s="726"/>
      <c r="Y40" s="733"/>
      <c r="Z40" s="734"/>
      <c r="AA40" s="734"/>
      <c r="AB40" s="734"/>
      <c r="AC40" s="735"/>
      <c r="AD40" s="635"/>
      <c r="AE40" s="257"/>
      <c r="AF40" s="638"/>
      <c r="AG40" s="635"/>
      <c r="AH40" s="257"/>
      <c r="AI40" s="700"/>
    </row>
    <row r="41" spans="2:35">
      <c r="B41" s="2"/>
      <c r="C41" s="712">
        <f>入力ｼｰﾄ!C102</f>
        <v>0</v>
      </c>
      <c r="D41" s="650"/>
      <c r="E41" s="650"/>
      <c r="F41" s="651"/>
      <c r="G41" s="597">
        <f>入力ｼｰﾄ!G102</f>
        <v>0</v>
      </c>
      <c r="H41" s="595"/>
      <c r="I41" s="595"/>
      <c r="J41" s="598"/>
      <c r="K41" s="595">
        <f>入力ｼｰﾄ!K102</f>
        <v>0</v>
      </c>
      <c r="L41" s="595"/>
      <c r="M41" s="595"/>
      <c r="N41" s="596"/>
      <c r="O41" s="639">
        <f>入力ｼｰﾄ!O102</f>
        <v>0</v>
      </c>
      <c r="P41" s="651"/>
      <c r="Q41" s="639">
        <f>入力ｼｰﾄ!Q102</f>
        <v>0</v>
      </c>
      <c r="R41" s="651"/>
      <c r="S41" s="718" t="str">
        <f>IF(入力ｼｰﾄ!S102="","",入力ｼｰﾄ!S102)</f>
        <v/>
      </c>
      <c r="T41" s="719"/>
      <c r="U41" s="719"/>
      <c r="V41" s="719"/>
      <c r="W41" s="719"/>
      <c r="X41" s="720"/>
      <c r="Y41" s="727">
        <f>入力ｼｰﾄ!Y102</f>
        <v>0</v>
      </c>
      <c r="Z41" s="728"/>
      <c r="AA41" s="728"/>
      <c r="AB41" s="728"/>
      <c r="AC41" s="729"/>
      <c r="AD41" s="697">
        <f>入力ｼｰﾄ!AD102</f>
        <v>0</v>
      </c>
      <c r="AE41" s="254"/>
      <c r="AF41" s="255"/>
      <c r="AG41" s="697">
        <f>入力ｼｰﾄ!AG102</f>
        <v>0</v>
      </c>
      <c r="AH41" s="254"/>
      <c r="AI41" s="698"/>
    </row>
    <row r="42" spans="2:35">
      <c r="B42" s="2"/>
      <c r="C42" s="713"/>
      <c r="D42" s="626"/>
      <c r="E42" s="626"/>
      <c r="F42" s="714"/>
      <c r="G42" s="633">
        <f>入力ｼｰﾄ!G103</f>
        <v>0</v>
      </c>
      <c r="H42" s="256"/>
      <c r="I42" s="256"/>
      <c r="J42" s="634"/>
      <c r="K42" s="256">
        <f>入力ｼｰﾄ!K103</f>
        <v>0</v>
      </c>
      <c r="L42" s="256"/>
      <c r="M42" s="256"/>
      <c r="N42" s="637"/>
      <c r="O42" s="716"/>
      <c r="P42" s="714"/>
      <c r="Q42" s="716"/>
      <c r="R42" s="714"/>
      <c r="S42" s="721"/>
      <c r="T42" s="722"/>
      <c r="U42" s="722"/>
      <c r="V42" s="722"/>
      <c r="W42" s="722"/>
      <c r="X42" s="723"/>
      <c r="Y42" s="730"/>
      <c r="Z42" s="731"/>
      <c r="AA42" s="731"/>
      <c r="AB42" s="731"/>
      <c r="AC42" s="732"/>
      <c r="AD42" s="633"/>
      <c r="AE42" s="256"/>
      <c r="AF42" s="637"/>
      <c r="AG42" s="633"/>
      <c r="AH42" s="256"/>
      <c r="AI42" s="699"/>
    </row>
    <row r="43" spans="2:35" ht="14.25" thickBot="1">
      <c r="B43" s="2"/>
      <c r="C43" s="715"/>
      <c r="D43" s="629"/>
      <c r="E43" s="629"/>
      <c r="F43" s="681"/>
      <c r="G43" s="635"/>
      <c r="H43" s="257"/>
      <c r="I43" s="257"/>
      <c r="J43" s="636"/>
      <c r="K43" s="257"/>
      <c r="L43" s="257"/>
      <c r="M43" s="257"/>
      <c r="N43" s="638"/>
      <c r="O43" s="717"/>
      <c r="P43" s="681"/>
      <c r="Q43" s="717"/>
      <c r="R43" s="681"/>
      <c r="S43" s="724"/>
      <c r="T43" s="725"/>
      <c r="U43" s="725"/>
      <c r="V43" s="725"/>
      <c r="W43" s="725"/>
      <c r="X43" s="726"/>
      <c r="Y43" s="733"/>
      <c r="Z43" s="734"/>
      <c r="AA43" s="734"/>
      <c r="AB43" s="734"/>
      <c r="AC43" s="735"/>
      <c r="AD43" s="635"/>
      <c r="AE43" s="257"/>
      <c r="AF43" s="638"/>
      <c r="AG43" s="635"/>
      <c r="AH43" s="257"/>
      <c r="AI43" s="700"/>
    </row>
    <row r="44" spans="2:35" ht="13.5" customHeight="1">
      <c r="B44" s="2"/>
      <c r="C44" s="712">
        <f>入力ｼｰﾄ!C105</f>
        <v>0</v>
      </c>
      <c r="D44" s="650"/>
      <c r="E44" s="650"/>
      <c r="F44" s="651"/>
      <c r="G44" s="597">
        <f>入力ｼｰﾄ!G105</f>
        <v>0</v>
      </c>
      <c r="H44" s="595"/>
      <c r="I44" s="595"/>
      <c r="J44" s="598"/>
      <c r="K44" s="595">
        <f>入力ｼｰﾄ!K105</f>
        <v>0</v>
      </c>
      <c r="L44" s="595"/>
      <c r="M44" s="595"/>
      <c r="N44" s="596"/>
      <c r="O44" s="639">
        <f>入力ｼｰﾄ!O105</f>
        <v>0</v>
      </c>
      <c r="P44" s="651"/>
      <c r="Q44" s="639">
        <f>入力ｼｰﾄ!Q105</f>
        <v>0</v>
      </c>
      <c r="R44" s="651"/>
      <c r="S44" s="718" t="str">
        <f>IF(入力ｼｰﾄ!S105="","",入力ｼｰﾄ!S105)</f>
        <v/>
      </c>
      <c r="T44" s="719"/>
      <c r="U44" s="719"/>
      <c r="V44" s="719"/>
      <c r="W44" s="719"/>
      <c r="X44" s="720"/>
      <c r="Y44" s="727">
        <f>入力ｼｰﾄ!Y105</f>
        <v>0</v>
      </c>
      <c r="Z44" s="728"/>
      <c r="AA44" s="728"/>
      <c r="AB44" s="728"/>
      <c r="AC44" s="729"/>
      <c r="AD44" s="697">
        <f>入力ｼｰﾄ!AD105</f>
        <v>0</v>
      </c>
      <c r="AE44" s="254"/>
      <c r="AF44" s="255"/>
      <c r="AG44" s="697">
        <f>入力ｼｰﾄ!AG105</f>
        <v>0</v>
      </c>
      <c r="AH44" s="254"/>
      <c r="AI44" s="698"/>
    </row>
    <row r="45" spans="2:35">
      <c r="B45" s="2"/>
      <c r="C45" s="713"/>
      <c r="D45" s="626"/>
      <c r="E45" s="626"/>
      <c r="F45" s="714"/>
      <c r="G45" s="633">
        <f>入力ｼｰﾄ!G106</f>
        <v>0</v>
      </c>
      <c r="H45" s="256"/>
      <c r="I45" s="256"/>
      <c r="J45" s="634"/>
      <c r="K45" s="256">
        <f>入力ｼｰﾄ!K106</f>
        <v>0</v>
      </c>
      <c r="L45" s="256"/>
      <c r="M45" s="256"/>
      <c r="N45" s="637"/>
      <c r="O45" s="716"/>
      <c r="P45" s="714"/>
      <c r="Q45" s="716"/>
      <c r="R45" s="714"/>
      <c r="S45" s="721"/>
      <c r="T45" s="722"/>
      <c r="U45" s="722"/>
      <c r="V45" s="722"/>
      <c r="W45" s="722"/>
      <c r="X45" s="723"/>
      <c r="Y45" s="730"/>
      <c r="Z45" s="731"/>
      <c r="AA45" s="731"/>
      <c r="AB45" s="731"/>
      <c r="AC45" s="732"/>
      <c r="AD45" s="633"/>
      <c r="AE45" s="256"/>
      <c r="AF45" s="637"/>
      <c r="AG45" s="633"/>
      <c r="AH45" s="256"/>
      <c r="AI45" s="699"/>
    </row>
    <row r="46" spans="2:35" ht="14.25" thickBot="1">
      <c r="B46" s="2"/>
      <c r="C46" s="715"/>
      <c r="D46" s="629"/>
      <c r="E46" s="629"/>
      <c r="F46" s="681"/>
      <c r="G46" s="635"/>
      <c r="H46" s="257"/>
      <c r="I46" s="257"/>
      <c r="J46" s="636"/>
      <c r="K46" s="257"/>
      <c r="L46" s="257"/>
      <c r="M46" s="257"/>
      <c r="N46" s="638"/>
      <c r="O46" s="717"/>
      <c r="P46" s="681"/>
      <c r="Q46" s="717"/>
      <c r="R46" s="681"/>
      <c r="S46" s="724"/>
      <c r="T46" s="725"/>
      <c r="U46" s="725"/>
      <c r="V46" s="725"/>
      <c r="W46" s="725"/>
      <c r="X46" s="726"/>
      <c r="Y46" s="733"/>
      <c r="Z46" s="734"/>
      <c r="AA46" s="734"/>
      <c r="AB46" s="734"/>
      <c r="AC46" s="735"/>
      <c r="AD46" s="635"/>
      <c r="AE46" s="257"/>
      <c r="AF46" s="638"/>
      <c r="AG46" s="635"/>
      <c r="AH46" s="257"/>
      <c r="AI46" s="700"/>
    </row>
    <row r="47" spans="2:35">
      <c r="B47" s="2"/>
      <c r="C47" s="712">
        <f>入力ｼｰﾄ!C108</f>
        <v>0</v>
      </c>
      <c r="D47" s="650"/>
      <c r="E47" s="650"/>
      <c r="F47" s="651"/>
      <c r="G47" s="597">
        <f>入力ｼｰﾄ!G108</f>
        <v>0</v>
      </c>
      <c r="H47" s="595"/>
      <c r="I47" s="595"/>
      <c r="J47" s="598"/>
      <c r="K47" s="595">
        <f>入力ｼｰﾄ!K108</f>
        <v>0</v>
      </c>
      <c r="L47" s="595"/>
      <c r="M47" s="595"/>
      <c r="N47" s="596"/>
      <c r="O47" s="639">
        <f>入力ｼｰﾄ!O108</f>
        <v>0</v>
      </c>
      <c r="P47" s="651"/>
      <c r="Q47" s="639">
        <f>入力ｼｰﾄ!Q108</f>
        <v>0</v>
      </c>
      <c r="R47" s="651"/>
      <c r="S47" s="718" t="str">
        <f>IF(入力ｼｰﾄ!S108="","",入力ｼｰﾄ!S108)</f>
        <v/>
      </c>
      <c r="T47" s="719"/>
      <c r="U47" s="719"/>
      <c r="V47" s="719"/>
      <c r="W47" s="719"/>
      <c r="X47" s="720"/>
      <c r="Y47" s="727">
        <f>入力ｼｰﾄ!Y108</f>
        <v>0</v>
      </c>
      <c r="Z47" s="728"/>
      <c r="AA47" s="728"/>
      <c r="AB47" s="728"/>
      <c r="AC47" s="729"/>
      <c r="AD47" s="697">
        <f>入力ｼｰﾄ!AD108</f>
        <v>0</v>
      </c>
      <c r="AE47" s="254"/>
      <c r="AF47" s="255"/>
      <c r="AG47" s="697">
        <f>入力ｼｰﾄ!AG108</f>
        <v>0</v>
      </c>
      <c r="AH47" s="254"/>
      <c r="AI47" s="698"/>
    </row>
    <row r="48" spans="2:35">
      <c r="B48" s="2"/>
      <c r="C48" s="713"/>
      <c r="D48" s="626"/>
      <c r="E48" s="626"/>
      <c r="F48" s="714"/>
      <c r="G48" s="633">
        <f>入力ｼｰﾄ!G109</f>
        <v>0</v>
      </c>
      <c r="H48" s="256"/>
      <c r="I48" s="256"/>
      <c r="J48" s="634"/>
      <c r="K48" s="256">
        <f>入力ｼｰﾄ!K109</f>
        <v>0</v>
      </c>
      <c r="L48" s="256"/>
      <c r="M48" s="256"/>
      <c r="N48" s="637"/>
      <c r="O48" s="716"/>
      <c r="P48" s="714"/>
      <c r="Q48" s="716"/>
      <c r="R48" s="714"/>
      <c r="S48" s="721"/>
      <c r="T48" s="722"/>
      <c r="U48" s="722"/>
      <c r="V48" s="722"/>
      <c r="W48" s="722"/>
      <c r="X48" s="723"/>
      <c r="Y48" s="730"/>
      <c r="Z48" s="731"/>
      <c r="AA48" s="731"/>
      <c r="AB48" s="731"/>
      <c r="AC48" s="732"/>
      <c r="AD48" s="633"/>
      <c r="AE48" s="256"/>
      <c r="AF48" s="637"/>
      <c r="AG48" s="633"/>
      <c r="AH48" s="256"/>
      <c r="AI48" s="699"/>
    </row>
    <row r="49" spans="2:35" ht="14.25" thickBot="1">
      <c r="B49" s="2"/>
      <c r="C49" s="715"/>
      <c r="D49" s="629"/>
      <c r="E49" s="629"/>
      <c r="F49" s="681"/>
      <c r="G49" s="635"/>
      <c r="H49" s="257"/>
      <c r="I49" s="257"/>
      <c r="J49" s="636"/>
      <c r="K49" s="257"/>
      <c r="L49" s="257"/>
      <c r="M49" s="257"/>
      <c r="N49" s="638"/>
      <c r="O49" s="717"/>
      <c r="P49" s="681"/>
      <c r="Q49" s="717"/>
      <c r="R49" s="681"/>
      <c r="S49" s="724"/>
      <c r="T49" s="725"/>
      <c r="U49" s="725"/>
      <c r="V49" s="725"/>
      <c r="W49" s="725"/>
      <c r="X49" s="726"/>
      <c r="Y49" s="733"/>
      <c r="Z49" s="734"/>
      <c r="AA49" s="734"/>
      <c r="AB49" s="734"/>
      <c r="AC49" s="735"/>
      <c r="AD49" s="635"/>
      <c r="AE49" s="257"/>
      <c r="AF49" s="638"/>
      <c r="AG49" s="635"/>
      <c r="AH49" s="257"/>
      <c r="AI49" s="700"/>
    </row>
    <row r="50" spans="2:35">
      <c r="AB50" s="1" t="s">
        <v>117</v>
      </c>
    </row>
    <row r="51" spans="2:35" ht="7.5" customHeight="1"/>
    <row r="52" spans="2:35">
      <c r="C52" s="391" t="s">
        <v>118</v>
      </c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</row>
    <row r="53" spans="2:35" ht="7.5" customHeight="1"/>
    <row r="54" spans="2:35">
      <c r="C54" s="392" t="s">
        <v>119</v>
      </c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</row>
    <row r="55" spans="2:35" ht="7.5" customHeight="1"/>
    <row r="56" spans="2:35">
      <c r="D56" s="392" t="s">
        <v>120</v>
      </c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</row>
    <row r="57" spans="2:35" ht="7.5" customHeight="1"/>
    <row r="58" spans="2:35">
      <c r="E58" s="227" t="s">
        <v>301</v>
      </c>
      <c r="G58" s="659" t="str">
        <f>入力ｼｰﾄ!G62</f>
        <v>元</v>
      </c>
      <c r="H58" s="659"/>
      <c r="I58" s="227" t="s">
        <v>121</v>
      </c>
      <c r="J58" s="659">
        <f>入力ｼｰﾄ!J62</f>
        <v>0</v>
      </c>
      <c r="K58" s="659"/>
      <c r="L58" s="227" t="s">
        <v>122</v>
      </c>
      <c r="M58" s="659">
        <f>入力ｼｰﾄ!M62</f>
        <v>0</v>
      </c>
      <c r="N58" s="659"/>
      <c r="O58" s="227" t="s">
        <v>123</v>
      </c>
      <c r="P58" s="227"/>
      <c r="Q58" s="227"/>
      <c r="R58" s="227"/>
      <c r="S58" s="227"/>
    </row>
    <row r="60" spans="2:35">
      <c r="O60" s="393" t="s">
        <v>18</v>
      </c>
      <c r="P60" s="393"/>
      <c r="Q60" s="393"/>
      <c r="R60" s="393"/>
      <c r="S60" s="647">
        <f>入力ｼｰﾄ!S64</f>
        <v>0</v>
      </c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</row>
    <row r="62" spans="2:35">
      <c r="O62" s="393" t="s">
        <v>124</v>
      </c>
      <c r="P62" s="393"/>
      <c r="Q62" s="393"/>
      <c r="R62" s="393"/>
      <c r="T62" s="561">
        <f>入力ｼｰﾄ!T66</f>
        <v>0</v>
      </c>
      <c r="U62" s="561"/>
      <c r="V62" s="561"/>
      <c r="W62" s="561"/>
      <c r="X62" s="561"/>
      <c r="Y62" s="561"/>
      <c r="Z62" s="561"/>
      <c r="AA62" s="561"/>
      <c r="AB62" s="561"/>
      <c r="AC62" s="561"/>
      <c r="AD62" s="561"/>
      <c r="AE62" s="561"/>
      <c r="AF62" s="227" t="s">
        <v>125</v>
      </c>
      <c r="AG62" s="227"/>
      <c r="AH62" s="227"/>
    </row>
    <row r="70" ht="27" customHeight="1"/>
  </sheetData>
  <sheetProtection sheet="1" objects="1" scenarios="1" selectLockedCells="1"/>
  <mergeCells count="150">
    <mergeCell ref="G58:H58"/>
    <mergeCell ref="J58:K58"/>
    <mergeCell ref="M58:N58"/>
    <mergeCell ref="O60:R60"/>
    <mergeCell ref="S60:AI60"/>
    <mergeCell ref="O62:R62"/>
    <mergeCell ref="T62:AE62"/>
    <mergeCell ref="O12:U12"/>
    <mergeCell ref="V12:AB12"/>
    <mergeCell ref="O13:U14"/>
    <mergeCell ref="V13:AB14"/>
    <mergeCell ref="Z18:AF18"/>
    <mergeCell ref="AG18:AI18"/>
    <mergeCell ref="L19:R20"/>
    <mergeCell ref="S19:Y20"/>
    <mergeCell ref="Z19:AF20"/>
    <mergeCell ref="AG19:AI20"/>
    <mergeCell ref="C52:AI52"/>
    <mergeCell ref="C54:AI54"/>
    <mergeCell ref="D56:AG56"/>
    <mergeCell ref="K47:N47"/>
    <mergeCell ref="O47:P49"/>
    <mergeCell ref="Y38:AC40"/>
    <mergeCell ref="AD38:AF40"/>
    <mergeCell ref="AG38:AI40"/>
    <mergeCell ref="G39:J40"/>
    <mergeCell ref="K39:N40"/>
    <mergeCell ref="Y41:AC43"/>
    <mergeCell ref="AD41:AF43"/>
    <mergeCell ref="AG41:AI43"/>
    <mergeCell ref="G42:J43"/>
    <mergeCell ref="K42:N43"/>
    <mergeCell ref="AD44:AF46"/>
    <mergeCell ref="G44:J44"/>
    <mergeCell ref="K44:N44"/>
    <mergeCell ref="O44:P46"/>
    <mergeCell ref="Q44:R46"/>
    <mergeCell ref="K45:N46"/>
    <mergeCell ref="Y44:AC46"/>
    <mergeCell ref="Y35:AC37"/>
    <mergeCell ref="Y47:AC49"/>
    <mergeCell ref="C47:F49"/>
    <mergeCell ref="S44:X46"/>
    <mergeCell ref="S47:X49"/>
    <mergeCell ref="S38:X40"/>
    <mergeCell ref="C41:F43"/>
    <mergeCell ref="G41:J41"/>
    <mergeCell ref="K41:N41"/>
    <mergeCell ref="C44:F46"/>
    <mergeCell ref="C38:F40"/>
    <mergeCell ref="Y32:AC34"/>
    <mergeCell ref="AD32:AF34"/>
    <mergeCell ref="AG32:AI34"/>
    <mergeCell ref="G33:J34"/>
    <mergeCell ref="K33:N34"/>
    <mergeCell ref="AD47:AF49"/>
    <mergeCell ref="AG44:AI46"/>
    <mergeCell ref="G45:J46"/>
    <mergeCell ref="AG47:AI49"/>
    <mergeCell ref="G48:J49"/>
    <mergeCell ref="K48:N49"/>
    <mergeCell ref="G47:J47"/>
    <mergeCell ref="Q47:R49"/>
    <mergeCell ref="AD35:AF37"/>
    <mergeCell ref="AG35:AI37"/>
    <mergeCell ref="G36:J37"/>
    <mergeCell ref="K36:N37"/>
    <mergeCell ref="G38:J38"/>
    <mergeCell ref="K38:N38"/>
    <mergeCell ref="O38:P40"/>
    <mergeCell ref="Q38:R40"/>
    <mergeCell ref="S41:X43"/>
    <mergeCell ref="O41:P43"/>
    <mergeCell ref="Q41:R43"/>
    <mergeCell ref="C35:F37"/>
    <mergeCell ref="G35:J35"/>
    <mergeCell ref="K35:N35"/>
    <mergeCell ref="O35:P37"/>
    <mergeCell ref="Q35:R37"/>
    <mergeCell ref="S35:X37"/>
    <mergeCell ref="C29:F31"/>
    <mergeCell ref="G29:J29"/>
    <mergeCell ref="K29:N29"/>
    <mergeCell ref="O29:P31"/>
    <mergeCell ref="Q29:R31"/>
    <mergeCell ref="S29:X31"/>
    <mergeCell ref="C32:F34"/>
    <mergeCell ref="G32:J32"/>
    <mergeCell ref="K32:N32"/>
    <mergeCell ref="O32:P34"/>
    <mergeCell ref="Q32:R34"/>
    <mergeCell ref="S32:X34"/>
    <mergeCell ref="Y29:AC31"/>
    <mergeCell ref="AD29:AF31"/>
    <mergeCell ref="AG29:AI31"/>
    <mergeCell ref="G30:J31"/>
    <mergeCell ref="K30:N31"/>
    <mergeCell ref="C26:F28"/>
    <mergeCell ref="G26:N26"/>
    <mergeCell ref="O26:P28"/>
    <mergeCell ref="Q26:R28"/>
    <mergeCell ref="S26:X28"/>
    <mergeCell ref="Y26:AC28"/>
    <mergeCell ref="AD26:AF28"/>
    <mergeCell ref="AG26:AI28"/>
    <mergeCell ref="G27:J28"/>
    <mergeCell ref="K27:N28"/>
    <mergeCell ref="S23:V24"/>
    <mergeCell ref="W23:AA24"/>
    <mergeCell ref="AB23:AF24"/>
    <mergeCell ref="AG23:AI24"/>
    <mergeCell ref="AB22:AF22"/>
    <mergeCell ref="H4:AD4"/>
    <mergeCell ref="C7:J7"/>
    <mergeCell ref="C8:H8"/>
    <mergeCell ref="I8:J8"/>
    <mergeCell ref="C9:H10"/>
    <mergeCell ref="I9:J10"/>
    <mergeCell ref="C6:J6"/>
    <mergeCell ref="AC12:AI12"/>
    <mergeCell ref="AC6:AI7"/>
    <mergeCell ref="K7:N7"/>
    <mergeCell ref="C22:H24"/>
    <mergeCell ref="I22:N24"/>
    <mergeCell ref="O22:R24"/>
    <mergeCell ref="S22:V22"/>
    <mergeCell ref="W22:AA22"/>
    <mergeCell ref="C15:J16"/>
    <mergeCell ref="O9:AB10"/>
    <mergeCell ref="AG22:AI22"/>
    <mergeCell ref="C12:G14"/>
    <mergeCell ref="C18:G20"/>
    <mergeCell ref="H18:K20"/>
    <mergeCell ref="L18:R18"/>
    <mergeCell ref="S18:Y18"/>
    <mergeCell ref="H12:J14"/>
    <mergeCell ref="K12:N14"/>
    <mergeCell ref="O3:S3"/>
    <mergeCell ref="T3:Z3"/>
    <mergeCell ref="R2:AI2"/>
    <mergeCell ref="K6:N6"/>
    <mergeCell ref="O6:AB7"/>
    <mergeCell ref="AC13:AI14"/>
    <mergeCell ref="K15:Q16"/>
    <mergeCell ref="R15:AI16"/>
    <mergeCell ref="K8:N8"/>
    <mergeCell ref="P8:AB8"/>
    <mergeCell ref="AC8:AI10"/>
    <mergeCell ref="K9:N10"/>
    <mergeCell ref="K2:M2"/>
  </mergeCells>
  <phoneticPr fontId="2"/>
  <pageMargins left="0.4" right="0.36" top="0.3" bottom="0.32" header="0.23" footer="0.2"/>
  <pageSetup paperSize="9" orientation="portrait" horizontalDpi="4294967293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2:AM72"/>
  <sheetViews>
    <sheetView showGridLines="0" view="pageBreakPreview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3:39" ht="21">
      <c r="H2" s="235" t="s">
        <v>301</v>
      </c>
      <c r="I2" s="3"/>
      <c r="J2" s="3"/>
      <c r="K2" s="648" t="str">
        <f>入力ｼｰﾄ!O3</f>
        <v>元</v>
      </c>
      <c r="L2" s="648"/>
      <c r="M2" s="648"/>
      <c r="N2" s="234"/>
      <c r="O2" s="230" t="s">
        <v>121</v>
      </c>
      <c r="P2" s="230" t="s">
        <v>175</v>
      </c>
      <c r="Q2" s="3"/>
      <c r="R2" s="649" t="str">
        <f>入力ｼｰﾄ!$S$3</f>
        <v>第４３回群馬県中学校</v>
      </c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</row>
    <row r="3" spans="3:39" ht="14.25">
      <c r="H3" s="4"/>
      <c r="I3" s="3"/>
      <c r="J3" s="3"/>
      <c r="K3" s="3"/>
      <c r="L3" s="3"/>
      <c r="M3" s="3"/>
      <c r="N3" s="3"/>
      <c r="O3" s="613" t="str">
        <f>入力ｼｰﾄ!AF3</f>
        <v>春季大会</v>
      </c>
      <c r="P3" s="614"/>
      <c r="Q3" s="614"/>
      <c r="R3" s="614"/>
      <c r="S3" s="614"/>
      <c r="T3" s="662" t="s">
        <v>176</v>
      </c>
      <c r="U3" s="663"/>
      <c r="V3" s="663"/>
      <c r="W3" s="663"/>
      <c r="X3" s="663"/>
      <c r="Y3" s="663"/>
      <c r="Z3" s="663"/>
      <c r="AA3" s="3"/>
      <c r="AB3" s="3"/>
      <c r="AC3" s="3"/>
      <c r="AD3" s="3"/>
    </row>
    <row r="4" spans="3:39" ht="18.75">
      <c r="H4" s="652" t="s">
        <v>179</v>
      </c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</row>
    <row r="5" spans="3:39" ht="14.25" customHeight="1" thickBot="1">
      <c r="H5" s="151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3:39">
      <c r="C6" s="654" t="s">
        <v>14</v>
      </c>
      <c r="D6" s="567"/>
      <c r="E6" s="567"/>
      <c r="F6" s="567"/>
      <c r="G6" s="567"/>
      <c r="H6" s="567"/>
      <c r="I6" s="567"/>
      <c r="J6" s="655"/>
      <c r="K6" s="562" t="s">
        <v>14</v>
      </c>
      <c r="L6" s="563"/>
      <c r="M6" s="563"/>
      <c r="N6" s="564"/>
      <c r="O6" s="565" t="s">
        <v>15</v>
      </c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7" t="s">
        <v>16</v>
      </c>
      <c r="AD6" s="567"/>
      <c r="AE6" s="567"/>
      <c r="AF6" s="567"/>
      <c r="AG6" s="567"/>
      <c r="AH6" s="567"/>
      <c r="AI6" s="568"/>
    </row>
    <row r="7" spans="3:39">
      <c r="C7" s="656" t="s">
        <v>18</v>
      </c>
      <c r="D7" s="657"/>
      <c r="E7" s="657"/>
      <c r="F7" s="657"/>
      <c r="G7" s="657"/>
      <c r="H7" s="657"/>
      <c r="I7" s="657"/>
      <c r="J7" s="658"/>
      <c r="K7" s="571" t="s">
        <v>19</v>
      </c>
      <c r="L7" s="572"/>
      <c r="M7" s="572"/>
      <c r="N7" s="573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9"/>
      <c r="AD7" s="569"/>
      <c r="AE7" s="569"/>
      <c r="AF7" s="569"/>
      <c r="AG7" s="569"/>
      <c r="AH7" s="569"/>
      <c r="AI7" s="570"/>
    </row>
    <row r="8" spans="3:39">
      <c r="C8" s="665">
        <f>入力ｼｰﾄ!C8</f>
        <v>0</v>
      </c>
      <c r="D8" s="575"/>
      <c r="E8" s="575"/>
      <c r="F8" s="575"/>
      <c r="G8" s="575"/>
      <c r="H8" s="666"/>
      <c r="I8" s="673" t="s">
        <v>21</v>
      </c>
      <c r="J8" s="674"/>
      <c r="K8" s="574">
        <f>入力ｼｰﾄ!K8</f>
        <v>0</v>
      </c>
      <c r="L8" s="575"/>
      <c r="M8" s="575"/>
      <c r="N8" s="576"/>
      <c r="O8" s="135" t="s">
        <v>22</v>
      </c>
      <c r="P8" s="577">
        <f>入力ｼｰﾄ!P8</f>
        <v>0</v>
      </c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9">
        <f>入力ｼｰﾄ!AC8</f>
        <v>0</v>
      </c>
      <c r="AD8" s="579"/>
      <c r="AE8" s="579"/>
      <c r="AF8" s="579"/>
      <c r="AG8" s="579"/>
      <c r="AH8" s="579"/>
      <c r="AI8" s="580"/>
    </row>
    <row r="9" spans="3:39">
      <c r="C9" s="667">
        <f>入力ｼｰﾄ!C9</f>
        <v>0</v>
      </c>
      <c r="D9" s="668"/>
      <c r="E9" s="668"/>
      <c r="F9" s="668"/>
      <c r="G9" s="668"/>
      <c r="H9" s="669"/>
      <c r="I9" s="609" t="s">
        <v>24</v>
      </c>
      <c r="J9" s="610"/>
      <c r="K9" s="585">
        <f>入力ｼｰﾄ!K9</f>
        <v>0</v>
      </c>
      <c r="L9" s="585"/>
      <c r="M9" s="585"/>
      <c r="N9" s="585"/>
      <c r="O9" s="587">
        <f>入力ｼｰﾄ!O9</f>
        <v>0</v>
      </c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1"/>
      <c r="AD9" s="581"/>
      <c r="AE9" s="581"/>
      <c r="AF9" s="581"/>
      <c r="AG9" s="581"/>
      <c r="AH9" s="581"/>
      <c r="AI9" s="582"/>
    </row>
    <row r="10" spans="3:39" ht="14.25" thickBot="1">
      <c r="C10" s="670"/>
      <c r="D10" s="671"/>
      <c r="E10" s="671"/>
      <c r="F10" s="671"/>
      <c r="G10" s="671"/>
      <c r="H10" s="672"/>
      <c r="I10" s="611"/>
      <c r="J10" s="612"/>
      <c r="K10" s="586"/>
      <c r="L10" s="586"/>
      <c r="M10" s="586"/>
      <c r="N10" s="586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3"/>
      <c r="AD10" s="583"/>
      <c r="AE10" s="583"/>
      <c r="AF10" s="583"/>
      <c r="AG10" s="583"/>
      <c r="AH10" s="583"/>
      <c r="AI10" s="584"/>
    </row>
    <row r="11" spans="3:39" ht="14.25" thickBot="1"/>
    <row r="12" spans="3:39">
      <c r="C12" s="244" t="s">
        <v>30</v>
      </c>
      <c r="D12" s="245"/>
      <c r="E12" s="245"/>
      <c r="F12" s="245"/>
      <c r="G12" s="246"/>
      <c r="H12" s="245" t="s">
        <v>31</v>
      </c>
      <c r="I12" s="245"/>
      <c r="J12" s="246"/>
      <c r="K12" s="650">
        <f>入力ｼｰﾄ!$K$13</f>
        <v>0</v>
      </c>
      <c r="L12" s="650"/>
      <c r="M12" s="650"/>
      <c r="N12" s="651"/>
      <c r="O12" s="258" t="s">
        <v>14</v>
      </c>
      <c r="P12" s="259"/>
      <c r="Q12" s="259"/>
      <c r="R12" s="259"/>
      <c r="S12" s="259"/>
      <c r="T12" s="259"/>
      <c r="U12" s="260"/>
      <c r="V12" s="615">
        <f>入力ｼｰﾄ!V13</f>
        <v>0</v>
      </c>
      <c r="W12" s="615"/>
      <c r="X12" s="615"/>
      <c r="Y12" s="615"/>
      <c r="Z12" s="615"/>
      <c r="AA12" s="615"/>
      <c r="AB12" s="616"/>
      <c r="AC12" s="615">
        <f>入力ｼｰﾄ!AC13</f>
        <v>0</v>
      </c>
      <c r="AD12" s="615"/>
      <c r="AE12" s="615"/>
      <c r="AF12" s="615"/>
      <c r="AG12" s="615"/>
      <c r="AH12" s="615"/>
      <c r="AI12" s="664"/>
    </row>
    <row r="13" spans="3:39">
      <c r="C13" s="247"/>
      <c r="D13" s="248"/>
      <c r="E13" s="248"/>
      <c r="F13" s="248"/>
      <c r="G13" s="249"/>
      <c r="H13" s="248"/>
      <c r="I13" s="248"/>
      <c r="J13" s="249"/>
      <c r="K13" s="626"/>
      <c r="L13" s="626"/>
      <c r="M13" s="626"/>
      <c r="N13" s="626"/>
      <c r="O13" s="268" t="s">
        <v>36</v>
      </c>
      <c r="P13" s="269"/>
      <c r="Q13" s="269"/>
      <c r="R13" s="269"/>
      <c r="S13" s="269"/>
      <c r="T13" s="269"/>
      <c r="U13" s="270"/>
      <c r="V13" s="617">
        <f>入力ｼｰﾄ!V14</f>
        <v>0</v>
      </c>
      <c r="W13" s="617"/>
      <c r="X13" s="617"/>
      <c r="Y13" s="617"/>
      <c r="Z13" s="617"/>
      <c r="AA13" s="617"/>
      <c r="AB13" s="618"/>
      <c r="AC13" s="659">
        <f>入力ｼｰﾄ!AC14</f>
        <v>0</v>
      </c>
      <c r="AD13" s="659"/>
      <c r="AE13" s="659"/>
      <c r="AF13" s="659"/>
      <c r="AG13" s="659"/>
      <c r="AH13" s="659"/>
      <c r="AI13" s="660"/>
    </row>
    <row r="14" spans="3:39">
      <c r="C14" s="462"/>
      <c r="D14" s="295"/>
      <c r="E14" s="295"/>
      <c r="F14" s="295"/>
      <c r="G14" s="296"/>
      <c r="H14" s="295"/>
      <c r="I14" s="295"/>
      <c r="J14" s="296"/>
      <c r="K14" s="619"/>
      <c r="L14" s="619"/>
      <c r="M14" s="619"/>
      <c r="N14" s="619"/>
      <c r="O14" s="294"/>
      <c r="P14" s="295"/>
      <c r="Q14" s="295"/>
      <c r="R14" s="295"/>
      <c r="S14" s="295"/>
      <c r="T14" s="295"/>
      <c r="U14" s="621"/>
      <c r="V14" s="619"/>
      <c r="W14" s="619"/>
      <c r="X14" s="619"/>
      <c r="Y14" s="619"/>
      <c r="Z14" s="619"/>
      <c r="AA14" s="619"/>
      <c r="AB14" s="620"/>
      <c r="AC14" s="619"/>
      <c r="AD14" s="619"/>
      <c r="AE14" s="619"/>
      <c r="AF14" s="619"/>
      <c r="AG14" s="619"/>
      <c r="AH14" s="619"/>
      <c r="AI14" s="661"/>
    </row>
    <row r="15" spans="3:39">
      <c r="C15" s="459" t="s">
        <v>41</v>
      </c>
      <c r="D15" s="292"/>
      <c r="E15" s="292"/>
      <c r="F15" s="292"/>
      <c r="G15" s="292"/>
      <c r="H15" s="292"/>
      <c r="I15" s="292"/>
      <c r="J15" s="293"/>
      <c r="K15" s="291" t="s">
        <v>42</v>
      </c>
      <c r="L15" s="292"/>
      <c r="M15" s="292"/>
      <c r="N15" s="292"/>
      <c r="O15" s="248"/>
      <c r="P15" s="248"/>
      <c r="Q15" s="625"/>
      <c r="R15" s="626">
        <f>入力ｼｰﾄ!R16</f>
        <v>0</v>
      </c>
      <c r="S15" s="626"/>
      <c r="T15" s="626"/>
      <c r="U15" s="626"/>
      <c r="V15" s="626"/>
      <c r="W15" s="627"/>
      <c r="X15" s="627"/>
      <c r="Y15" s="627"/>
      <c r="Z15" s="627"/>
      <c r="AA15" s="627"/>
      <c r="AB15" s="627"/>
      <c r="AC15" s="627"/>
      <c r="AD15" s="627"/>
      <c r="AE15" s="627"/>
      <c r="AF15" s="627"/>
      <c r="AG15" s="627"/>
      <c r="AH15" s="627"/>
      <c r="AI15" s="628"/>
    </row>
    <row r="16" spans="3:39" ht="14.25" thickBot="1">
      <c r="C16" s="250"/>
      <c r="D16" s="251"/>
      <c r="E16" s="251"/>
      <c r="F16" s="251"/>
      <c r="G16" s="251"/>
      <c r="H16" s="251"/>
      <c r="I16" s="251"/>
      <c r="J16" s="252"/>
      <c r="K16" s="271"/>
      <c r="L16" s="251"/>
      <c r="M16" s="251"/>
      <c r="N16" s="251"/>
      <c r="O16" s="251"/>
      <c r="P16" s="251"/>
      <c r="Q16" s="272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30"/>
    </row>
    <row r="17" spans="2:35" ht="14.25" thickBot="1"/>
    <row r="18" spans="2:35" ht="13.5" customHeight="1">
      <c r="C18" s="244" t="s">
        <v>30</v>
      </c>
      <c r="D18" s="245"/>
      <c r="E18" s="245"/>
      <c r="F18" s="245"/>
      <c r="G18" s="246"/>
      <c r="H18" s="253" t="s">
        <v>293</v>
      </c>
      <c r="I18" s="254"/>
      <c r="J18" s="254"/>
      <c r="K18" s="255"/>
      <c r="L18" s="258" t="s">
        <v>14</v>
      </c>
      <c r="M18" s="259"/>
      <c r="N18" s="259"/>
      <c r="O18" s="259"/>
      <c r="P18" s="259"/>
      <c r="Q18" s="259"/>
      <c r="R18" s="260"/>
      <c r="S18" s="675">
        <f>入力ｼｰﾄ!S20</f>
        <v>0</v>
      </c>
      <c r="T18" s="615"/>
      <c r="U18" s="615"/>
      <c r="V18" s="615"/>
      <c r="W18" s="615"/>
      <c r="X18" s="615"/>
      <c r="Y18" s="616"/>
      <c r="Z18" s="675">
        <f>入力ｼｰﾄ!Z20</f>
        <v>0</v>
      </c>
      <c r="AA18" s="615"/>
      <c r="AB18" s="615"/>
      <c r="AC18" s="615"/>
      <c r="AD18" s="615"/>
      <c r="AE18" s="615"/>
      <c r="AF18" s="677"/>
      <c r="AG18" s="265" t="s">
        <v>52</v>
      </c>
      <c r="AH18" s="266"/>
      <c r="AI18" s="267"/>
    </row>
    <row r="19" spans="2:35">
      <c r="C19" s="247"/>
      <c r="D19" s="248"/>
      <c r="E19" s="248"/>
      <c r="F19" s="248"/>
      <c r="G19" s="249"/>
      <c r="H19" s="256"/>
      <c r="I19" s="256"/>
      <c r="J19" s="256"/>
      <c r="K19" s="256"/>
      <c r="L19" s="268" t="s">
        <v>36</v>
      </c>
      <c r="M19" s="269"/>
      <c r="N19" s="269"/>
      <c r="O19" s="269"/>
      <c r="P19" s="269"/>
      <c r="Q19" s="269"/>
      <c r="R19" s="270"/>
      <c r="S19" s="617">
        <f>入力ｼｰﾄ!S21</f>
        <v>0</v>
      </c>
      <c r="T19" s="617"/>
      <c r="U19" s="617"/>
      <c r="V19" s="617"/>
      <c r="W19" s="617"/>
      <c r="X19" s="617"/>
      <c r="Y19" s="618"/>
      <c r="Z19" s="678">
        <f>入力ｼｰﾄ!Z21</f>
        <v>0</v>
      </c>
      <c r="AA19" s="617"/>
      <c r="AB19" s="617"/>
      <c r="AC19" s="617"/>
      <c r="AD19" s="617"/>
      <c r="AE19" s="617"/>
      <c r="AF19" s="679"/>
      <c r="AG19" s="599">
        <f>入力ｼｰﾄ!AG21</f>
        <v>0</v>
      </c>
      <c r="AH19" s="590"/>
      <c r="AI19" s="600"/>
    </row>
    <row r="20" spans="2:35" ht="14.25" thickBot="1">
      <c r="C20" s="250"/>
      <c r="D20" s="251"/>
      <c r="E20" s="251"/>
      <c r="F20" s="251"/>
      <c r="G20" s="252"/>
      <c r="H20" s="257"/>
      <c r="I20" s="257"/>
      <c r="J20" s="257"/>
      <c r="K20" s="257"/>
      <c r="L20" s="271"/>
      <c r="M20" s="251"/>
      <c r="N20" s="251"/>
      <c r="O20" s="251"/>
      <c r="P20" s="251"/>
      <c r="Q20" s="251"/>
      <c r="R20" s="272"/>
      <c r="S20" s="629"/>
      <c r="T20" s="629"/>
      <c r="U20" s="629"/>
      <c r="V20" s="629"/>
      <c r="W20" s="629"/>
      <c r="X20" s="629"/>
      <c r="Y20" s="676"/>
      <c r="Z20" s="680"/>
      <c r="AA20" s="629"/>
      <c r="AB20" s="629"/>
      <c r="AC20" s="629"/>
      <c r="AD20" s="629"/>
      <c r="AE20" s="629"/>
      <c r="AF20" s="681"/>
      <c r="AG20" s="601"/>
      <c r="AH20" s="591"/>
      <c r="AI20" s="602"/>
    </row>
    <row r="21" spans="2:35" ht="14.25" thickBot="1"/>
    <row r="22" spans="2:35">
      <c r="C22" s="371" t="s">
        <v>49</v>
      </c>
      <c r="D22" s="372"/>
      <c r="E22" s="372"/>
      <c r="F22" s="372"/>
      <c r="G22" s="372"/>
      <c r="H22" s="373"/>
      <c r="I22" s="639">
        <f>入力ｼｰﾄ!I25</f>
        <v>0</v>
      </c>
      <c r="J22" s="640"/>
      <c r="K22" s="640"/>
      <c r="L22" s="640"/>
      <c r="M22" s="640"/>
      <c r="N22" s="641"/>
      <c r="O22" s="387" t="s">
        <v>51</v>
      </c>
      <c r="P22" s="372"/>
      <c r="Q22" s="372"/>
      <c r="R22" s="373"/>
      <c r="S22" s="606" t="s">
        <v>14</v>
      </c>
      <c r="T22" s="607"/>
      <c r="U22" s="607"/>
      <c r="V22" s="607"/>
      <c r="W22" s="597">
        <f>入力ｼｰﾄ!W25</f>
        <v>0</v>
      </c>
      <c r="X22" s="595"/>
      <c r="Y22" s="595"/>
      <c r="Z22" s="595"/>
      <c r="AA22" s="598"/>
      <c r="AB22" s="595">
        <f>入力ｼｰﾄ!AB25</f>
        <v>0</v>
      </c>
      <c r="AC22" s="595"/>
      <c r="AD22" s="595"/>
      <c r="AE22" s="595"/>
      <c r="AF22" s="596"/>
      <c r="AG22" s="266" t="s">
        <v>52</v>
      </c>
      <c r="AH22" s="266"/>
      <c r="AI22" s="267"/>
    </row>
    <row r="23" spans="2:35">
      <c r="C23" s="374"/>
      <c r="D23" s="353"/>
      <c r="E23" s="353"/>
      <c r="F23" s="353"/>
      <c r="G23" s="353"/>
      <c r="H23" s="375"/>
      <c r="I23" s="642"/>
      <c r="J23" s="614"/>
      <c r="K23" s="614"/>
      <c r="L23" s="614"/>
      <c r="M23" s="614"/>
      <c r="N23" s="643"/>
      <c r="O23" s="352"/>
      <c r="P23" s="353"/>
      <c r="Q23" s="353"/>
      <c r="R23" s="375"/>
      <c r="S23" s="352" t="s">
        <v>54</v>
      </c>
      <c r="T23" s="353"/>
      <c r="U23" s="353"/>
      <c r="V23" s="353"/>
      <c r="W23" s="633">
        <f>入力ｼｰﾄ!W26</f>
        <v>0</v>
      </c>
      <c r="X23" s="256"/>
      <c r="Y23" s="256"/>
      <c r="Z23" s="256"/>
      <c r="AA23" s="634"/>
      <c r="AB23" s="256">
        <f>入力ｼｰﾄ!AB26</f>
        <v>0</v>
      </c>
      <c r="AC23" s="256"/>
      <c r="AD23" s="256"/>
      <c r="AE23" s="256"/>
      <c r="AF23" s="256"/>
      <c r="AG23" s="590">
        <f>入力ｼｰﾄ!AG26</f>
        <v>0</v>
      </c>
      <c r="AH23" s="590"/>
      <c r="AI23" s="600"/>
    </row>
    <row r="24" spans="2:35" ht="14.25" thickBot="1">
      <c r="C24" s="376"/>
      <c r="D24" s="355"/>
      <c r="E24" s="355"/>
      <c r="F24" s="355"/>
      <c r="G24" s="355"/>
      <c r="H24" s="377"/>
      <c r="I24" s="644"/>
      <c r="J24" s="645"/>
      <c r="K24" s="645"/>
      <c r="L24" s="645"/>
      <c r="M24" s="645"/>
      <c r="N24" s="646"/>
      <c r="O24" s="354"/>
      <c r="P24" s="355"/>
      <c r="Q24" s="355"/>
      <c r="R24" s="377"/>
      <c r="S24" s="354"/>
      <c r="T24" s="355"/>
      <c r="U24" s="355"/>
      <c r="V24" s="355"/>
      <c r="W24" s="635"/>
      <c r="X24" s="257"/>
      <c r="Y24" s="257"/>
      <c r="Z24" s="257"/>
      <c r="AA24" s="636"/>
      <c r="AB24" s="257"/>
      <c r="AC24" s="257"/>
      <c r="AD24" s="257"/>
      <c r="AE24" s="257"/>
      <c r="AF24" s="257"/>
      <c r="AG24" s="591"/>
      <c r="AH24" s="591"/>
      <c r="AI24" s="602"/>
    </row>
    <row r="25" spans="2:35" ht="14.25" thickBot="1"/>
    <row r="26" spans="2:35">
      <c r="C26" s="244" t="s">
        <v>140</v>
      </c>
      <c r="D26" s="245"/>
      <c r="E26" s="245"/>
      <c r="F26" s="246"/>
      <c r="G26" s="258" t="s">
        <v>66</v>
      </c>
      <c r="H26" s="259"/>
      <c r="I26" s="259"/>
      <c r="J26" s="259"/>
      <c r="K26" s="259"/>
      <c r="L26" s="259"/>
      <c r="M26" s="259"/>
      <c r="N26" s="632"/>
      <c r="O26" s="701" t="s">
        <v>67</v>
      </c>
      <c r="P26" s="246"/>
      <c r="Q26" s="701" t="s">
        <v>68</v>
      </c>
      <c r="R26" s="246"/>
      <c r="S26" s="701" t="s">
        <v>69</v>
      </c>
      <c r="T26" s="245"/>
      <c r="U26" s="245"/>
      <c r="V26" s="245"/>
      <c r="W26" s="245"/>
      <c r="X26" s="246"/>
      <c r="Y26" s="703" t="s">
        <v>70</v>
      </c>
      <c r="Z26" s="704"/>
      <c r="AA26" s="704"/>
      <c r="AB26" s="704"/>
      <c r="AC26" s="705"/>
      <c r="AD26" s="387" t="s">
        <v>71</v>
      </c>
      <c r="AE26" s="372"/>
      <c r="AF26" s="373"/>
      <c r="AG26" s="387" t="s">
        <v>72</v>
      </c>
      <c r="AH26" s="372"/>
      <c r="AI26" s="485"/>
    </row>
    <row r="27" spans="2:35">
      <c r="C27" s="247"/>
      <c r="D27" s="248"/>
      <c r="E27" s="248"/>
      <c r="F27" s="249"/>
      <c r="G27" s="268" t="s">
        <v>73</v>
      </c>
      <c r="H27" s="269"/>
      <c r="I27" s="269"/>
      <c r="J27" s="270"/>
      <c r="K27" s="248" t="s">
        <v>74</v>
      </c>
      <c r="L27" s="248"/>
      <c r="M27" s="248"/>
      <c r="N27" s="249"/>
      <c r="O27" s="702"/>
      <c r="P27" s="249"/>
      <c r="Q27" s="702"/>
      <c r="R27" s="249"/>
      <c r="S27" s="702"/>
      <c r="T27" s="248"/>
      <c r="U27" s="248"/>
      <c r="V27" s="248"/>
      <c r="W27" s="248"/>
      <c r="X27" s="249"/>
      <c r="Y27" s="706"/>
      <c r="Z27" s="707"/>
      <c r="AA27" s="707"/>
      <c r="AB27" s="707"/>
      <c r="AC27" s="708"/>
      <c r="AD27" s="352"/>
      <c r="AE27" s="353"/>
      <c r="AF27" s="375"/>
      <c r="AG27" s="352"/>
      <c r="AH27" s="353"/>
      <c r="AI27" s="486"/>
    </row>
    <row r="28" spans="2:35" ht="13.5" customHeight="1" thickBot="1">
      <c r="C28" s="250"/>
      <c r="D28" s="251"/>
      <c r="E28" s="251"/>
      <c r="F28" s="252"/>
      <c r="G28" s="271"/>
      <c r="H28" s="251"/>
      <c r="I28" s="251"/>
      <c r="J28" s="272"/>
      <c r="K28" s="251"/>
      <c r="L28" s="251"/>
      <c r="M28" s="251"/>
      <c r="N28" s="252"/>
      <c r="O28" s="271"/>
      <c r="P28" s="252"/>
      <c r="Q28" s="271"/>
      <c r="R28" s="252"/>
      <c r="S28" s="271"/>
      <c r="T28" s="251"/>
      <c r="U28" s="251"/>
      <c r="V28" s="251"/>
      <c r="W28" s="251"/>
      <c r="X28" s="252"/>
      <c r="Y28" s="709"/>
      <c r="Z28" s="710"/>
      <c r="AA28" s="710"/>
      <c r="AB28" s="710"/>
      <c r="AC28" s="711"/>
      <c r="AD28" s="354"/>
      <c r="AE28" s="355"/>
      <c r="AF28" s="377"/>
      <c r="AG28" s="354"/>
      <c r="AH28" s="355"/>
      <c r="AI28" s="487"/>
    </row>
    <row r="29" spans="2:35">
      <c r="B29" s="2"/>
      <c r="C29" s="712">
        <f>入力ｼｰﾄ!C111</f>
        <v>0</v>
      </c>
      <c r="D29" s="650"/>
      <c r="E29" s="650"/>
      <c r="F29" s="651"/>
      <c r="G29" s="597">
        <f>入力ｼｰﾄ!G111</f>
        <v>0</v>
      </c>
      <c r="H29" s="595"/>
      <c r="I29" s="595"/>
      <c r="J29" s="598"/>
      <c r="K29" s="595">
        <f>入力ｼｰﾄ!K111</f>
        <v>0</v>
      </c>
      <c r="L29" s="595"/>
      <c r="M29" s="595"/>
      <c r="N29" s="596"/>
      <c r="O29" s="639">
        <f>入力ｼｰﾄ!O111</f>
        <v>0</v>
      </c>
      <c r="P29" s="651"/>
      <c r="Q29" s="639">
        <f>入力ｼｰﾄ!Q111</f>
        <v>0</v>
      </c>
      <c r="R29" s="651"/>
      <c r="S29" s="718" t="str">
        <f>IF(入力ｼｰﾄ!S111="","",入力ｼｰﾄ!S111)</f>
        <v/>
      </c>
      <c r="T29" s="719"/>
      <c r="U29" s="719"/>
      <c r="V29" s="719"/>
      <c r="W29" s="719"/>
      <c r="X29" s="720"/>
      <c r="Y29" s="688">
        <f>入力ｼｰﾄ!Y111</f>
        <v>0</v>
      </c>
      <c r="Z29" s="689"/>
      <c r="AA29" s="689"/>
      <c r="AB29" s="689"/>
      <c r="AC29" s="690"/>
      <c r="AD29" s="697">
        <f>入力ｼｰﾄ!AD111</f>
        <v>0</v>
      </c>
      <c r="AE29" s="254"/>
      <c r="AF29" s="255"/>
      <c r="AG29" s="697">
        <f>入力ｼｰﾄ!AG111</f>
        <v>0</v>
      </c>
      <c r="AH29" s="254"/>
      <c r="AI29" s="698"/>
    </row>
    <row r="30" spans="2:35">
      <c r="B30" s="2"/>
      <c r="C30" s="713"/>
      <c r="D30" s="626"/>
      <c r="E30" s="626"/>
      <c r="F30" s="714"/>
      <c r="G30" s="633">
        <f>入力ｼｰﾄ!G112</f>
        <v>0</v>
      </c>
      <c r="H30" s="256"/>
      <c r="I30" s="256"/>
      <c r="J30" s="634"/>
      <c r="K30" s="256">
        <f>入力ｼｰﾄ!K112</f>
        <v>0</v>
      </c>
      <c r="L30" s="256"/>
      <c r="M30" s="256"/>
      <c r="N30" s="637"/>
      <c r="O30" s="716"/>
      <c r="P30" s="714"/>
      <c r="Q30" s="716"/>
      <c r="R30" s="714"/>
      <c r="S30" s="721"/>
      <c r="T30" s="722"/>
      <c r="U30" s="722"/>
      <c r="V30" s="722"/>
      <c r="W30" s="722"/>
      <c r="X30" s="723"/>
      <c r="Y30" s="691"/>
      <c r="Z30" s="692"/>
      <c r="AA30" s="692"/>
      <c r="AB30" s="692"/>
      <c r="AC30" s="693"/>
      <c r="AD30" s="633"/>
      <c r="AE30" s="256"/>
      <c r="AF30" s="637"/>
      <c r="AG30" s="633"/>
      <c r="AH30" s="256"/>
      <c r="AI30" s="699"/>
    </row>
    <row r="31" spans="2:35" ht="14.25" thickBot="1">
      <c r="B31" s="2"/>
      <c r="C31" s="715"/>
      <c r="D31" s="629"/>
      <c r="E31" s="629"/>
      <c r="F31" s="681"/>
      <c r="G31" s="635"/>
      <c r="H31" s="257"/>
      <c r="I31" s="257"/>
      <c r="J31" s="636"/>
      <c r="K31" s="257"/>
      <c r="L31" s="257"/>
      <c r="M31" s="257"/>
      <c r="N31" s="638"/>
      <c r="O31" s="717"/>
      <c r="P31" s="681"/>
      <c r="Q31" s="717"/>
      <c r="R31" s="681"/>
      <c r="S31" s="724"/>
      <c r="T31" s="725"/>
      <c r="U31" s="725"/>
      <c r="V31" s="725"/>
      <c r="W31" s="725"/>
      <c r="X31" s="726"/>
      <c r="Y31" s="694"/>
      <c r="Z31" s="695"/>
      <c r="AA31" s="695"/>
      <c r="AB31" s="695"/>
      <c r="AC31" s="696"/>
      <c r="AD31" s="635"/>
      <c r="AE31" s="257"/>
      <c r="AF31" s="638"/>
      <c r="AG31" s="635"/>
      <c r="AH31" s="257"/>
      <c r="AI31" s="700"/>
    </row>
    <row r="32" spans="2:35">
      <c r="C32" s="712">
        <f>入力ｼｰﾄ!C114</f>
        <v>0</v>
      </c>
      <c r="D32" s="650"/>
      <c r="E32" s="650"/>
      <c r="F32" s="651"/>
      <c r="G32" s="597">
        <f>入力ｼｰﾄ!G114</f>
        <v>0</v>
      </c>
      <c r="H32" s="595"/>
      <c r="I32" s="595"/>
      <c r="J32" s="598"/>
      <c r="K32" s="595">
        <f>入力ｼｰﾄ!K114</f>
        <v>0</v>
      </c>
      <c r="L32" s="595"/>
      <c r="M32" s="595"/>
      <c r="N32" s="596"/>
      <c r="O32" s="639">
        <f>入力ｼｰﾄ!O114</f>
        <v>0</v>
      </c>
      <c r="P32" s="651"/>
      <c r="Q32" s="639">
        <f>入力ｼｰﾄ!Q114</f>
        <v>0</v>
      </c>
      <c r="R32" s="651"/>
      <c r="S32" s="718" t="str">
        <f>IF(入力ｼｰﾄ!S114="","",入力ｼｰﾄ!S114)</f>
        <v/>
      </c>
      <c r="T32" s="719"/>
      <c r="U32" s="719"/>
      <c r="V32" s="719"/>
      <c r="W32" s="719"/>
      <c r="X32" s="720"/>
      <c r="Y32" s="727">
        <f>入力ｼｰﾄ!Y114</f>
        <v>0</v>
      </c>
      <c r="Z32" s="728"/>
      <c r="AA32" s="728"/>
      <c r="AB32" s="728"/>
      <c r="AC32" s="729"/>
      <c r="AD32" s="697">
        <f>入力ｼｰﾄ!AD114</f>
        <v>0</v>
      </c>
      <c r="AE32" s="254"/>
      <c r="AF32" s="255"/>
      <c r="AG32" s="697">
        <f>入力ｼｰﾄ!AG114</f>
        <v>0</v>
      </c>
      <c r="AH32" s="254"/>
      <c r="AI32" s="698"/>
    </row>
    <row r="33" spans="2:35">
      <c r="C33" s="713"/>
      <c r="D33" s="626"/>
      <c r="E33" s="626"/>
      <c r="F33" s="714"/>
      <c r="G33" s="633">
        <f>入力ｼｰﾄ!G115</f>
        <v>0</v>
      </c>
      <c r="H33" s="256"/>
      <c r="I33" s="256"/>
      <c r="J33" s="634"/>
      <c r="K33" s="256">
        <f>入力ｼｰﾄ!K115</f>
        <v>0</v>
      </c>
      <c r="L33" s="256"/>
      <c r="M33" s="256"/>
      <c r="N33" s="637"/>
      <c r="O33" s="716"/>
      <c r="P33" s="714"/>
      <c r="Q33" s="716"/>
      <c r="R33" s="714"/>
      <c r="S33" s="721"/>
      <c r="T33" s="722"/>
      <c r="U33" s="722"/>
      <c r="V33" s="722"/>
      <c r="W33" s="722"/>
      <c r="X33" s="723"/>
      <c r="Y33" s="730"/>
      <c r="Z33" s="731"/>
      <c r="AA33" s="731"/>
      <c r="AB33" s="731"/>
      <c r="AC33" s="732"/>
      <c r="AD33" s="633"/>
      <c r="AE33" s="256"/>
      <c r="AF33" s="637"/>
      <c r="AG33" s="633"/>
      <c r="AH33" s="256"/>
      <c r="AI33" s="699"/>
    </row>
    <row r="34" spans="2:35" ht="14.25" thickBot="1">
      <c r="C34" s="715"/>
      <c r="D34" s="629"/>
      <c r="E34" s="629"/>
      <c r="F34" s="681"/>
      <c r="G34" s="635"/>
      <c r="H34" s="257"/>
      <c r="I34" s="257"/>
      <c r="J34" s="636"/>
      <c r="K34" s="257"/>
      <c r="L34" s="257"/>
      <c r="M34" s="257"/>
      <c r="N34" s="638"/>
      <c r="O34" s="717"/>
      <c r="P34" s="681"/>
      <c r="Q34" s="717"/>
      <c r="R34" s="681"/>
      <c r="S34" s="724"/>
      <c r="T34" s="725"/>
      <c r="U34" s="725"/>
      <c r="V34" s="725"/>
      <c r="W34" s="725"/>
      <c r="X34" s="726"/>
      <c r="Y34" s="733"/>
      <c r="Z34" s="734"/>
      <c r="AA34" s="734"/>
      <c r="AB34" s="734"/>
      <c r="AC34" s="735"/>
      <c r="AD34" s="635"/>
      <c r="AE34" s="257"/>
      <c r="AF34" s="638"/>
      <c r="AG34" s="635"/>
      <c r="AH34" s="257"/>
      <c r="AI34" s="700"/>
    </row>
    <row r="35" spans="2:35">
      <c r="C35" s="712">
        <f>入力ｼｰﾄ!C117</f>
        <v>0</v>
      </c>
      <c r="D35" s="650"/>
      <c r="E35" s="650"/>
      <c r="F35" s="651"/>
      <c r="G35" s="597">
        <f>入力ｼｰﾄ!G117</f>
        <v>0</v>
      </c>
      <c r="H35" s="595"/>
      <c r="I35" s="595"/>
      <c r="J35" s="598"/>
      <c r="K35" s="595">
        <f>入力ｼｰﾄ!K117</f>
        <v>0</v>
      </c>
      <c r="L35" s="595"/>
      <c r="M35" s="595"/>
      <c r="N35" s="596"/>
      <c r="O35" s="639">
        <f>入力ｼｰﾄ!O117</f>
        <v>0</v>
      </c>
      <c r="P35" s="651"/>
      <c r="Q35" s="639">
        <f>入力ｼｰﾄ!Q117</f>
        <v>0</v>
      </c>
      <c r="R35" s="651"/>
      <c r="S35" s="718" t="str">
        <f>IF(入力ｼｰﾄ!S117="","",入力ｼｰﾄ!S117)</f>
        <v/>
      </c>
      <c r="T35" s="719"/>
      <c r="U35" s="719"/>
      <c r="V35" s="719"/>
      <c r="W35" s="719"/>
      <c r="X35" s="720"/>
      <c r="Y35" s="727">
        <f>入力ｼｰﾄ!Y117</f>
        <v>0</v>
      </c>
      <c r="Z35" s="728"/>
      <c r="AA35" s="728"/>
      <c r="AB35" s="728"/>
      <c r="AC35" s="729"/>
      <c r="AD35" s="697">
        <f>入力ｼｰﾄ!AD117</f>
        <v>0</v>
      </c>
      <c r="AE35" s="254"/>
      <c r="AF35" s="255"/>
      <c r="AG35" s="697">
        <f>入力ｼｰﾄ!AG117</f>
        <v>0</v>
      </c>
      <c r="AH35" s="254"/>
      <c r="AI35" s="698"/>
    </row>
    <row r="36" spans="2:35">
      <c r="C36" s="713"/>
      <c r="D36" s="626"/>
      <c r="E36" s="626"/>
      <c r="F36" s="714"/>
      <c r="G36" s="633">
        <f>入力ｼｰﾄ!G118</f>
        <v>0</v>
      </c>
      <c r="H36" s="256"/>
      <c r="I36" s="256"/>
      <c r="J36" s="634"/>
      <c r="K36" s="256">
        <f>入力ｼｰﾄ!K118</f>
        <v>0</v>
      </c>
      <c r="L36" s="256"/>
      <c r="M36" s="256"/>
      <c r="N36" s="637"/>
      <c r="O36" s="716"/>
      <c r="P36" s="714"/>
      <c r="Q36" s="716"/>
      <c r="R36" s="714"/>
      <c r="S36" s="721"/>
      <c r="T36" s="722"/>
      <c r="U36" s="722"/>
      <c r="V36" s="722"/>
      <c r="W36" s="722"/>
      <c r="X36" s="723"/>
      <c r="Y36" s="730"/>
      <c r="Z36" s="731"/>
      <c r="AA36" s="731"/>
      <c r="AB36" s="731"/>
      <c r="AC36" s="732"/>
      <c r="AD36" s="633"/>
      <c r="AE36" s="256"/>
      <c r="AF36" s="637"/>
      <c r="AG36" s="633"/>
      <c r="AH36" s="256"/>
      <c r="AI36" s="699"/>
    </row>
    <row r="37" spans="2:35" ht="14.25" thickBot="1">
      <c r="C37" s="715"/>
      <c r="D37" s="629"/>
      <c r="E37" s="629"/>
      <c r="F37" s="681"/>
      <c r="G37" s="635"/>
      <c r="H37" s="257"/>
      <c r="I37" s="257"/>
      <c r="J37" s="636"/>
      <c r="K37" s="257"/>
      <c r="L37" s="257"/>
      <c r="M37" s="257"/>
      <c r="N37" s="638"/>
      <c r="O37" s="717"/>
      <c r="P37" s="681"/>
      <c r="Q37" s="717"/>
      <c r="R37" s="681"/>
      <c r="S37" s="724"/>
      <c r="T37" s="725"/>
      <c r="U37" s="725"/>
      <c r="V37" s="725"/>
      <c r="W37" s="725"/>
      <c r="X37" s="726"/>
      <c r="Y37" s="733"/>
      <c r="Z37" s="734"/>
      <c r="AA37" s="734"/>
      <c r="AB37" s="734"/>
      <c r="AC37" s="735"/>
      <c r="AD37" s="635"/>
      <c r="AE37" s="257"/>
      <c r="AF37" s="638"/>
      <c r="AG37" s="635"/>
      <c r="AH37" s="257"/>
      <c r="AI37" s="700"/>
    </row>
    <row r="38" spans="2:35">
      <c r="C38" s="712">
        <f>入力ｼｰﾄ!C120</f>
        <v>0</v>
      </c>
      <c r="D38" s="650"/>
      <c r="E38" s="650"/>
      <c r="F38" s="651"/>
      <c r="G38" s="597">
        <f>入力ｼｰﾄ!G120</f>
        <v>0</v>
      </c>
      <c r="H38" s="595"/>
      <c r="I38" s="595"/>
      <c r="J38" s="598"/>
      <c r="K38" s="595">
        <f>入力ｼｰﾄ!K120</f>
        <v>0</v>
      </c>
      <c r="L38" s="595"/>
      <c r="M38" s="595"/>
      <c r="N38" s="596"/>
      <c r="O38" s="639">
        <f>入力ｼｰﾄ!O120</f>
        <v>0</v>
      </c>
      <c r="P38" s="651"/>
      <c r="Q38" s="639">
        <f>入力ｼｰﾄ!Q120</f>
        <v>0</v>
      </c>
      <c r="R38" s="651"/>
      <c r="S38" s="718" t="str">
        <f>IF(入力ｼｰﾄ!S120="","",入力ｼｰﾄ!S120)</f>
        <v/>
      </c>
      <c r="T38" s="719"/>
      <c r="U38" s="719"/>
      <c r="V38" s="719"/>
      <c r="W38" s="719"/>
      <c r="X38" s="720"/>
      <c r="Y38" s="727">
        <f>入力ｼｰﾄ!Y120</f>
        <v>0</v>
      </c>
      <c r="Z38" s="728"/>
      <c r="AA38" s="728"/>
      <c r="AB38" s="728"/>
      <c r="AC38" s="729"/>
      <c r="AD38" s="697">
        <f>入力ｼｰﾄ!AD120</f>
        <v>0</v>
      </c>
      <c r="AE38" s="254"/>
      <c r="AF38" s="255"/>
      <c r="AG38" s="697">
        <f>入力ｼｰﾄ!AG120</f>
        <v>0</v>
      </c>
      <c r="AH38" s="254"/>
      <c r="AI38" s="698"/>
    </row>
    <row r="39" spans="2:35">
      <c r="C39" s="713"/>
      <c r="D39" s="626"/>
      <c r="E39" s="626"/>
      <c r="F39" s="714"/>
      <c r="G39" s="633">
        <f>入力ｼｰﾄ!G121</f>
        <v>0</v>
      </c>
      <c r="H39" s="256"/>
      <c r="I39" s="256"/>
      <c r="J39" s="634"/>
      <c r="K39" s="256">
        <f>入力ｼｰﾄ!K121</f>
        <v>0</v>
      </c>
      <c r="L39" s="256"/>
      <c r="M39" s="256"/>
      <c r="N39" s="637"/>
      <c r="O39" s="716"/>
      <c r="P39" s="714"/>
      <c r="Q39" s="716"/>
      <c r="R39" s="714"/>
      <c r="S39" s="721"/>
      <c r="T39" s="722"/>
      <c r="U39" s="722"/>
      <c r="V39" s="722"/>
      <c r="W39" s="722"/>
      <c r="X39" s="723"/>
      <c r="Y39" s="730"/>
      <c r="Z39" s="731"/>
      <c r="AA39" s="731"/>
      <c r="AB39" s="731"/>
      <c r="AC39" s="732"/>
      <c r="AD39" s="633"/>
      <c r="AE39" s="256"/>
      <c r="AF39" s="637"/>
      <c r="AG39" s="633"/>
      <c r="AH39" s="256"/>
      <c r="AI39" s="699"/>
    </row>
    <row r="40" spans="2:35" ht="14.25" thickBot="1">
      <c r="C40" s="715"/>
      <c r="D40" s="629"/>
      <c r="E40" s="629"/>
      <c r="F40" s="681"/>
      <c r="G40" s="635"/>
      <c r="H40" s="257"/>
      <c r="I40" s="257"/>
      <c r="J40" s="636"/>
      <c r="K40" s="257"/>
      <c r="L40" s="257"/>
      <c r="M40" s="257"/>
      <c r="N40" s="638"/>
      <c r="O40" s="717"/>
      <c r="P40" s="681"/>
      <c r="Q40" s="717"/>
      <c r="R40" s="681"/>
      <c r="S40" s="724"/>
      <c r="T40" s="725"/>
      <c r="U40" s="725"/>
      <c r="V40" s="725"/>
      <c r="W40" s="725"/>
      <c r="X40" s="726"/>
      <c r="Y40" s="733"/>
      <c r="Z40" s="734"/>
      <c r="AA40" s="734"/>
      <c r="AB40" s="734"/>
      <c r="AC40" s="735"/>
      <c r="AD40" s="635"/>
      <c r="AE40" s="257"/>
      <c r="AF40" s="638"/>
      <c r="AG40" s="635"/>
      <c r="AH40" s="257"/>
      <c r="AI40" s="700"/>
    </row>
    <row r="41" spans="2:35">
      <c r="B41" s="2"/>
      <c r="C41" s="712">
        <f>入力ｼｰﾄ!C123</f>
        <v>0</v>
      </c>
      <c r="D41" s="650"/>
      <c r="E41" s="650"/>
      <c r="F41" s="651"/>
      <c r="G41" s="597">
        <f>入力ｼｰﾄ!G123</f>
        <v>0</v>
      </c>
      <c r="H41" s="595"/>
      <c r="I41" s="595"/>
      <c r="J41" s="598"/>
      <c r="K41" s="595">
        <f>入力ｼｰﾄ!K123</f>
        <v>0</v>
      </c>
      <c r="L41" s="595"/>
      <c r="M41" s="595"/>
      <c r="N41" s="596"/>
      <c r="O41" s="639">
        <f>入力ｼｰﾄ!O123</f>
        <v>0</v>
      </c>
      <c r="P41" s="651"/>
      <c r="Q41" s="639">
        <f>入力ｼｰﾄ!Q123</f>
        <v>0</v>
      </c>
      <c r="R41" s="651"/>
      <c r="S41" s="718" t="str">
        <f>IF(入力ｼｰﾄ!S123="","",入力ｼｰﾄ!S123)</f>
        <v/>
      </c>
      <c r="T41" s="719"/>
      <c r="U41" s="719"/>
      <c r="V41" s="719"/>
      <c r="W41" s="719"/>
      <c r="X41" s="720"/>
      <c r="Y41" s="727">
        <f>入力ｼｰﾄ!Y123</f>
        <v>0</v>
      </c>
      <c r="Z41" s="728"/>
      <c r="AA41" s="728"/>
      <c r="AB41" s="728"/>
      <c r="AC41" s="729"/>
      <c r="AD41" s="697">
        <f>入力ｼｰﾄ!AD123</f>
        <v>0</v>
      </c>
      <c r="AE41" s="254"/>
      <c r="AF41" s="255"/>
      <c r="AG41" s="697">
        <f>入力ｼｰﾄ!AG123</f>
        <v>0</v>
      </c>
      <c r="AH41" s="254"/>
      <c r="AI41" s="698"/>
    </row>
    <row r="42" spans="2:35">
      <c r="B42" s="2"/>
      <c r="C42" s="713"/>
      <c r="D42" s="626"/>
      <c r="E42" s="626"/>
      <c r="F42" s="714"/>
      <c r="G42" s="633">
        <f>入力ｼｰﾄ!G124</f>
        <v>0</v>
      </c>
      <c r="H42" s="256"/>
      <c r="I42" s="256"/>
      <c r="J42" s="634"/>
      <c r="K42" s="256">
        <f>入力ｼｰﾄ!K124</f>
        <v>0</v>
      </c>
      <c r="L42" s="256"/>
      <c r="M42" s="256"/>
      <c r="N42" s="637"/>
      <c r="O42" s="716"/>
      <c r="P42" s="714"/>
      <c r="Q42" s="716"/>
      <c r="R42" s="714"/>
      <c r="S42" s="721"/>
      <c r="T42" s="722"/>
      <c r="U42" s="722"/>
      <c r="V42" s="722"/>
      <c r="W42" s="722"/>
      <c r="X42" s="723"/>
      <c r="Y42" s="730"/>
      <c r="Z42" s="731"/>
      <c r="AA42" s="731"/>
      <c r="AB42" s="731"/>
      <c r="AC42" s="732"/>
      <c r="AD42" s="633"/>
      <c r="AE42" s="256"/>
      <c r="AF42" s="637"/>
      <c r="AG42" s="633"/>
      <c r="AH42" s="256"/>
      <c r="AI42" s="699"/>
    </row>
    <row r="43" spans="2:35" ht="14.25" thickBot="1">
      <c r="B43" s="2"/>
      <c r="C43" s="715"/>
      <c r="D43" s="629"/>
      <c r="E43" s="629"/>
      <c r="F43" s="681"/>
      <c r="G43" s="635"/>
      <c r="H43" s="257"/>
      <c r="I43" s="257"/>
      <c r="J43" s="636"/>
      <c r="K43" s="257"/>
      <c r="L43" s="257"/>
      <c r="M43" s="257"/>
      <c r="N43" s="638"/>
      <c r="O43" s="717"/>
      <c r="P43" s="681"/>
      <c r="Q43" s="717"/>
      <c r="R43" s="681"/>
      <c r="S43" s="724"/>
      <c r="T43" s="725"/>
      <c r="U43" s="725"/>
      <c r="V43" s="725"/>
      <c r="W43" s="725"/>
      <c r="X43" s="726"/>
      <c r="Y43" s="733"/>
      <c r="Z43" s="734"/>
      <c r="AA43" s="734"/>
      <c r="AB43" s="734"/>
      <c r="AC43" s="735"/>
      <c r="AD43" s="635"/>
      <c r="AE43" s="257"/>
      <c r="AF43" s="638"/>
      <c r="AG43" s="635"/>
      <c r="AH43" s="257"/>
      <c r="AI43" s="700"/>
    </row>
    <row r="44" spans="2:35">
      <c r="B44" s="2"/>
      <c r="C44" s="712">
        <f>入力ｼｰﾄ!C126</f>
        <v>0</v>
      </c>
      <c r="D44" s="650"/>
      <c r="E44" s="650"/>
      <c r="F44" s="651"/>
      <c r="G44" s="597">
        <f>入力ｼｰﾄ!G126</f>
        <v>0</v>
      </c>
      <c r="H44" s="595"/>
      <c r="I44" s="595"/>
      <c r="J44" s="598"/>
      <c r="K44" s="595">
        <f>入力ｼｰﾄ!K126</f>
        <v>0</v>
      </c>
      <c r="L44" s="595"/>
      <c r="M44" s="595"/>
      <c r="N44" s="596"/>
      <c r="O44" s="639">
        <f>入力ｼｰﾄ!O126</f>
        <v>0</v>
      </c>
      <c r="P44" s="651"/>
      <c r="Q44" s="639">
        <f>入力ｼｰﾄ!Q126</f>
        <v>0</v>
      </c>
      <c r="R44" s="651"/>
      <c r="S44" s="718" t="str">
        <f>IF(入力ｼｰﾄ!S126="","",入力ｼｰﾄ!S126)</f>
        <v/>
      </c>
      <c r="T44" s="719"/>
      <c r="U44" s="719"/>
      <c r="V44" s="719"/>
      <c r="W44" s="719"/>
      <c r="X44" s="720"/>
      <c r="Y44" s="727">
        <f>入力ｼｰﾄ!Y126</f>
        <v>0</v>
      </c>
      <c r="Z44" s="728"/>
      <c r="AA44" s="728"/>
      <c r="AB44" s="728"/>
      <c r="AC44" s="729"/>
      <c r="AD44" s="697">
        <f>入力ｼｰﾄ!AD126</f>
        <v>0</v>
      </c>
      <c r="AE44" s="254"/>
      <c r="AF44" s="255"/>
      <c r="AG44" s="697">
        <f>入力ｼｰﾄ!AG126</f>
        <v>0</v>
      </c>
      <c r="AH44" s="254"/>
      <c r="AI44" s="698"/>
    </row>
    <row r="45" spans="2:35" ht="13.5" customHeight="1">
      <c r="B45" s="2"/>
      <c r="C45" s="713"/>
      <c r="D45" s="626"/>
      <c r="E45" s="626"/>
      <c r="F45" s="714"/>
      <c r="G45" s="633">
        <f>入力ｼｰﾄ!G127</f>
        <v>0</v>
      </c>
      <c r="H45" s="256"/>
      <c r="I45" s="256"/>
      <c r="J45" s="634"/>
      <c r="K45" s="256">
        <f>入力ｼｰﾄ!K127</f>
        <v>0</v>
      </c>
      <c r="L45" s="256"/>
      <c r="M45" s="256"/>
      <c r="N45" s="637"/>
      <c r="O45" s="716"/>
      <c r="P45" s="714"/>
      <c r="Q45" s="716"/>
      <c r="R45" s="714"/>
      <c r="S45" s="721"/>
      <c r="T45" s="722"/>
      <c r="U45" s="722"/>
      <c r="V45" s="722"/>
      <c r="W45" s="722"/>
      <c r="X45" s="723"/>
      <c r="Y45" s="730"/>
      <c r="Z45" s="731"/>
      <c r="AA45" s="731"/>
      <c r="AB45" s="731"/>
      <c r="AC45" s="732"/>
      <c r="AD45" s="633"/>
      <c r="AE45" s="256"/>
      <c r="AF45" s="637"/>
      <c r="AG45" s="633"/>
      <c r="AH45" s="256"/>
      <c r="AI45" s="699"/>
    </row>
    <row r="46" spans="2:35" ht="14.25" thickBot="1">
      <c r="B46" s="2"/>
      <c r="C46" s="715"/>
      <c r="D46" s="629"/>
      <c r="E46" s="629"/>
      <c r="F46" s="681"/>
      <c r="G46" s="635"/>
      <c r="H46" s="257"/>
      <c r="I46" s="257"/>
      <c r="J46" s="636"/>
      <c r="K46" s="257"/>
      <c r="L46" s="257"/>
      <c r="M46" s="257"/>
      <c r="N46" s="638"/>
      <c r="O46" s="717"/>
      <c r="P46" s="681"/>
      <c r="Q46" s="717"/>
      <c r="R46" s="681"/>
      <c r="S46" s="724"/>
      <c r="T46" s="725"/>
      <c r="U46" s="725"/>
      <c r="V46" s="725"/>
      <c r="W46" s="725"/>
      <c r="X46" s="726"/>
      <c r="Y46" s="733"/>
      <c r="Z46" s="734"/>
      <c r="AA46" s="734"/>
      <c r="AB46" s="734"/>
      <c r="AC46" s="735"/>
      <c r="AD46" s="635"/>
      <c r="AE46" s="257"/>
      <c r="AF46" s="638"/>
      <c r="AG46" s="635"/>
      <c r="AH46" s="257"/>
      <c r="AI46" s="700"/>
    </row>
    <row r="47" spans="2:35">
      <c r="B47" s="2"/>
      <c r="C47" s="712">
        <f>入力ｼｰﾄ!C129</f>
        <v>0</v>
      </c>
      <c r="D47" s="650"/>
      <c r="E47" s="650"/>
      <c r="F47" s="651"/>
      <c r="G47" s="597">
        <f>入力ｼｰﾄ!G129</f>
        <v>0</v>
      </c>
      <c r="H47" s="595"/>
      <c r="I47" s="595"/>
      <c r="J47" s="598"/>
      <c r="K47" s="595">
        <f>入力ｼｰﾄ!K129</f>
        <v>0</v>
      </c>
      <c r="L47" s="595"/>
      <c r="M47" s="595"/>
      <c r="N47" s="596"/>
      <c r="O47" s="639">
        <f>入力ｼｰﾄ!O129</f>
        <v>0</v>
      </c>
      <c r="P47" s="651"/>
      <c r="Q47" s="639">
        <f>入力ｼｰﾄ!Q129</f>
        <v>0</v>
      </c>
      <c r="R47" s="651"/>
      <c r="S47" s="718" t="str">
        <f>IF(入力ｼｰﾄ!S129="","",入力ｼｰﾄ!S129)</f>
        <v/>
      </c>
      <c r="T47" s="719"/>
      <c r="U47" s="719"/>
      <c r="V47" s="719"/>
      <c r="W47" s="719"/>
      <c r="X47" s="720"/>
      <c r="Y47" s="727">
        <f>入力ｼｰﾄ!Y129</f>
        <v>0</v>
      </c>
      <c r="Z47" s="728"/>
      <c r="AA47" s="728"/>
      <c r="AB47" s="728"/>
      <c r="AC47" s="729"/>
      <c r="AD47" s="697">
        <f>入力ｼｰﾄ!AD129</f>
        <v>0</v>
      </c>
      <c r="AE47" s="254"/>
      <c r="AF47" s="255"/>
      <c r="AG47" s="697">
        <f>入力ｼｰﾄ!AG129</f>
        <v>0</v>
      </c>
      <c r="AH47" s="254"/>
      <c r="AI47" s="698"/>
    </row>
    <row r="48" spans="2:35">
      <c r="B48" s="2"/>
      <c r="C48" s="713"/>
      <c r="D48" s="626"/>
      <c r="E48" s="626"/>
      <c r="F48" s="714"/>
      <c r="G48" s="633">
        <f>入力ｼｰﾄ!G130</f>
        <v>0</v>
      </c>
      <c r="H48" s="256"/>
      <c r="I48" s="256"/>
      <c r="J48" s="634"/>
      <c r="K48" s="256">
        <f>入力ｼｰﾄ!K130</f>
        <v>0</v>
      </c>
      <c r="L48" s="256"/>
      <c r="M48" s="256"/>
      <c r="N48" s="637"/>
      <c r="O48" s="716"/>
      <c r="P48" s="714"/>
      <c r="Q48" s="716"/>
      <c r="R48" s="714"/>
      <c r="S48" s="721"/>
      <c r="T48" s="722"/>
      <c r="U48" s="722"/>
      <c r="V48" s="722"/>
      <c r="W48" s="722"/>
      <c r="X48" s="723"/>
      <c r="Y48" s="730"/>
      <c r="Z48" s="731"/>
      <c r="AA48" s="731"/>
      <c r="AB48" s="731"/>
      <c r="AC48" s="732"/>
      <c r="AD48" s="633"/>
      <c r="AE48" s="256"/>
      <c r="AF48" s="637"/>
      <c r="AG48" s="633"/>
      <c r="AH48" s="256"/>
      <c r="AI48" s="699"/>
    </row>
    <row r="49" spans="2:35" ht="14.25" thickBot="1">
      <c r="B49" s="2"/>
      <c r="C49" s="715"/>
      <c r="D49" s="629"/>
      <c r="E49" s="629"/>
      <c r="F49" s="681"/>
      <c r="G49" s="635"/>
      <c r="H49" s="257"/>
      <c r="I49" s="257"/>
      <c r="J49" s="636"/>
      <c r="K49" s="257"/>
      <c r="L49" s="257"/>
      <c r="M49" s="257"/>
      <c r="N49" s="638"/>
      <c r="O49" s="717"/>
      <c r="P49" s="681"/>
      <c r="Q49" s="717"/>
      <c r="R49" s="681"/>
      <c r="S49" s="724"/>
      <c r="T49" s="725"/>
      <c r="U49" s="725"/>
      <c r="V49" s="725"/>
      <c r="W49" s="725"/>
      <c r="X49" s="726"/>
      <c r="Y49" s="733"/>
      <c r="Z49" s="734"/>
      <c r="AA49" s="734"/>
      <c r="AB49" s="734"/>
      <c r="AC49" s="735"/>
      <c r="AD49" s="635"/>
      <c r="AE49" s="257"/>
      <c r="AF49" s="638"/>
      <c r="AG49" s="635"/>
      <c r="AH49" s="257"/>
      <c r="AI49" s="700"/>
    </row>
    <row r="50" spans="2:35">
      <c r="AB50" s="1" t="s">
        <v>117</v>
      </c>
    </row>
    <row r="51" spans="2:35" ht="7.5" customHeight="1"/>
    <row r="52" spans="2:35">
      <c r="C52" s="391" t="s">
        <v>118</v>
      </c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</row>
    <row r="53" spans="2:35" ht="7.5" customHeight="1"/>
    <row r="54" spans="2:35">
      <c r="C54" s="392" t="s">
        <v>119</v>
      </c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</row>
    <row r="55" spans="2:35" ht="7.5" customHeight="1"/>
    <row r="56" spans="2:35">
      <c r="D56" s="392" t="s">
        <v>120</v>
      </c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</row>
    <row r="57" spans="2:35" ht="7.5" customHeight="1"/>
    <row r="58" spans="2:35">
      <c r="E58" s="227" t="s">
        <v>301</v>
      </c>
      <c r="G58" s="659" t="str">
        <f>入力ｼｰﾄ!G62</f>
        <v>元</v>
      </c>
      <c r="H58" s="659"/>
      <c r="I58" s="227" t="s">
        <v>121</v>
      </c>
      <c r="J58" s="659">
        <f>入力ｼｰﾄ!J62</f>
        <v>0</v>
      </c>
      <c r="K58" s="659"/>
      <c r="L58" s="227" t="s">
        <v>122</v>
      </c>
      <c r="M58" s="659">
        <f>入力ｼｰﾄ!M62</f>
        <v>0</v>
      </c>
      <c r="N58" s="659"/>
      <c r="O58" s="227" t="s">
        <v>123</v>
      </c>
      <c r="P58" s="227"/>
      <c r="Q58" s="227"/>
      <c r="R58" s="227"/>
      <c r="S58" s="227"/>
    </row>
    <row r="60" spans="2:35">
      <c r="O60" s="393" t="s">
        <v>18</v>
      </c>
      <c r="P60" s="393"/>
      <c r="Q60" s="393"/>
      <c r="R60" s="393"/>
      <c r="S60" s="647">
        <f>入力ｼｰﾄ!S64</f>
        <v>0</v>
      </c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</row>
    <row r="62" spans="2:35">
      <c r="O62" s="393" t="s">
        <v>124</v>
      </c>
      <c r="P62" s="393"/>
      <c r="Q62" s="393"/>
      <c r="R62" s="393"/>
      <c r="T62" s="561">
        <f>入力ｼｰﾄ!T66</f>
        <v>0</v>
      </c>
      <c r="U62" s="561"/>
      <c r="V62" s="561"/>
      <c r="W62" s="561"/>
      <c r="X62" s="561"/>
      <c r="Y62" s="561"/>
      <c r="Z62" s="561"/>
      <c r="AA62" s="561"/>
      <c r="AB62" s="561"/>
      <c r="AC62" s="561"/>
      <c r="AD62" s="561"/>
      <c r="AE62" s="561"/>
      <c r="AF62" s="227" t="s">
        <v>125</v>
      </c>
      <c r="AG62" s="227"/>
      <c r="AH62" s="227"/>
    </row>
    <row r="72" ht="27" customHeight="1"/>
  </sheetData>
  <sheetProtection sheet="1" objects="1" scenarios="1" selectLockedCells="1"/>
  <mergeCells count="150">
    <mergeCell ref="C18:G20"/>
    <mergeCell ref="H18:K20"/>
    <mergeCell ref="L18:R18"/>
    <mergeCell ref="S18:Y18"/>
    <mergeCell ref="Z18:AF18"/>
    <mergeCell ref="AG18:AI18"/>
    <mergeCell ref="L19:R20"/>
    <mergeCell ref="S19:Y20"/>
    <mergeCell ref="Z19:AF20"/>
    <mergeCell ref="AG19:AI20"/>
    <mergeCell ref="C54:AI54"/>
    <mergeCell ref="D56:AG56"/>
    <mergeCell ref="G58:H58"/>
    <mergeCell ref="J58:K58"/>
    <mergeCell ref="M58:N58"/>
    <mergeCell ref="O60:R60"/>
    <mergeCell ref="S60:AI60"/>
    <mergeCell ref="O62:R62"/>
    <mergeCell ref="T62:AE62"/>
    <mergeCell ref="AD47:AF49"/>
    <mergeCell ref="AG47:AI49"/>
    <mergeCell ref="G48:J49"/>
    <mergeCell ref="K48:N49"/>
    <mergeCell ref="C47:F49"/>
    <mergeCell ref="G47:J47"/>
    <mergeCell ref="K47:N47"/>
    <mergeCell ref="O47:P49"/>
    <mergeCell ref="Q47:R49"/>
    <mergeCell ref="S47:X49"/>
    <mergeCell ref="C52:AI52"/>
    <mergeCell ref="S44:X46"/>
    <mergeCell ref="Y44:AC46"/>
    <mergeCell ref="AD44:AF46"/>
    <mergeCell ref="AG44:AI46"/>
    <mergeCell ref="G45:J46"/>
    <mergeCell ref="K45:N46"/>
    <mergeCell ref="Y41:AC43"/>
    <mergeCell ref="AD41:AF43"/>
    <mergeCell ref="AG41:AI43"/>
    <mergeCell ref="G42:J43"/>
    <mergeCell ref="K42:N43"/>
    <mergeCell ref="S41:X43"/>
    <mergeCell ref="C44:F46"/>
    <mergeCell ref="G44:J44"/>
    <mergeCell ref="K44:N44"/>
    <mergeCell ref="O44:P46"/>
    <mergeCell ref="Q44:R46"/>
    <mergeCell ref="C41:F43"/>
    <mergeCell ref="G41:J41"/>
    <mergeCell ref="K41:N41"/>
    <mergeCell ref="O41:P43"/>
    <mergeCell ref="Q41:R43"/>
    <mergeCell ref="Y47:AC49"/>
    <mergeCell ref="S38:X40"/>
    <mergeCell ref="Y38:AC40"/>
    <mergeCell ref="AD38:AF40"/>
    <mergeCell ref="AG38:AI40"/>
    <mergeCell ref="G39:J40"/>
    <mergeCell ref="K39:N40"/>
    <mergeCell ref="Y35:AC37"/>
    <mergeCell ref="AD35:AF37"/>
    <mergeCell ref="AG35:AI37"/>
    <mergeCell ref="G36:J37"/>
    <mergeCell ref="K36:N37"/>
    <mergeCell ref="S35:X37"/>
    <mergeCell ref="C38:F40"/>
    <mergeCell ref="G38:J38"/>
    <mergeCell ref="K38:N38"/>
    <mergeCell ref="O38:P40"/>
    <mergeCell ref="Q38:R40"/>
    <mergeCell ref="C35:F37"/>
    <mergeCell ref="G35:J35"/>
    <mergeCell ref="K35:N35"/>
    <mergeCell ref="O35:P37"/>
    <mergeCell ref="Q35:R37"/>
    <mergeCell ref="Y26:AC28"/>
    <mergeCell ref="AD32:AF34"/>
    <mergeCell ref="AG32:AI34"/>
    <mergeCell ref="G33:J34"/>
    <mergeCell ref="K33:N34"/>
    <mergeCell ref="Y29:AC31"/>
    <mergeCell ref="AD29:AF31"/>
    <mergeCell ref="AG29:AI31"/>
    <mergeCell ref="G30:J31"/>
    <mergeCell ref="K30:N31"/>
    <mergeCell ref="K27:N28"/>
    <mergeCell ref="C29:F31"/>
    <mergeCell ref="G29:J29"/>
    <mergeCell ref="K29:N29"/>
    <mergeCell ref="O29:P31"/>
    <mergeCell ref="Q29:R31"/>
    <mergeCell ref="S29:X31"/>
    <mergeCell ref="C26:F28"/>
    <mergeCell ref="G26:N26"/>
    <mergeCell ref="O26:P28"/>
    <mergeCell ref="Q26:R28"/>
    <mergeCell ref="S26:X28"/>
    <mergeCell ref="C32:F34"/>
    <mergeCell ref="G32:J32"/>
    <mergeCell ref="K32:N32"/>
    <mergeCell ref="O32:P34"/>
    <mergeCell ref="Q32:R34"/>
    <mergeCell ref="S32:X34"/>
    <mergeCell ref="Y32:AC34"/>
    <mergeCell ref="C15:J16"/>
    <mergeCell ref="K15:Q16"/>
    <mergeCell ref="R15:AI16"/>
    <mergeCell ref="C22:H24"/>
    <mergeCell ref="I22:N24"/>
    <mergeCell ref="O22:R24"/>
    <mergeCell ref="S22:V22"/>
    <mergeCell ref="W22:AA22"/>
    <mergeCell ref="AB22:AF22"/>
    <mergeCell ref="AG22:AI22"/>
    <mergeCell ref="S23:V24"/>
    <mergeCell ref="W23:AA24"/>
    <mergeCell ref="AB23:AF24"/>
    <mergeCell ref="AG23:AI24"/>
    <mergeCell ref="AD26:AF28"/>
    <mergeCell ref="AG26:AI28"/>
    <mergeCell ref="G27:J28"/>
    <mergeCell ref="C12:G14"/>
    <mergeCell ref="H12:J14"/>
    <mergeCell ref="K12:N14"/>
    <mergeCell ref="AC12:AI12"/>
    <mergeCell ref="AC13:AI14"/>
    <mergeCell ref="O12:U12"/>
    <mergeCell ref="V12:AB12"/>
    <mergeCell ref="O13:U14"/>
    <mergeCell ref="V13:AB14"/>
    <mergeCell ref="C8:H8"/>
    <mergeCell ref="I8:J8"/>
    <mergeCell ref="K8:N8"/>
    <mergeCell ref="P8:AB8"/>
    <mergeCell ref="AC8:AI10"/>
    <mergeCell ref="C9:H10"/>
    <mergeCell ref="I9:J10"/>
    <mergeCell ref="K9:N10"/>
    <mergeCell ref="O9:AB10"/>
    <mergeCell ref="C6:J6"/>
    <mergeCell ref="K6:N6"/>
    <mergeCell ref="O6:AB7"/>
    <mergeCell ref="AC6:AI7"/>
    <mergeCell ref="C7:J7"/>
    <mergeCell ref="K7:N7"/>
    <mergeCell ref="R2:AI2"/>
    <mergeCell ref="O3:S3"/>
    <mergeCell ref="T3:Z3"/>
    <mergeCell ref="H4:AD4"/>
    <mergeCell ref="K2:M2"/>
  </mergeCells>
  <phoneticPr fontId="2"/>
  <pageMargins left="0.4" right="0.36" top="0.3" bottom="0.32" header="0.23" footer="0.2"/>
  <pageSetup paperSize="9" orientation="portrait" horizontalDpi="4294967293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B2:AM71"/>
  <sheetViews>
    <sheetView showGridLines="0" view="pageBreakPreview" topLeftCell="A4" zoomScaleNormal="100" zoomScaleSheetLayoutView="100" workbookViewId="0"/>
  </sheetViews>
  <sheetFormatPr defaultRowHeight="13.5"/>
  <cols>
    <col min="1" max="37" width="2.625" style="1" customWidth="1"/>
    <col min="38" max="16384" width="9" style="1"/>
  </cols>
  <sheetData>
    <row r="2" spans="3:39" ht="21">
      <c r="H2" s="235" t="s">
        <v>301</v>
      </c>
      <c r="I2" s="3"/>
      <c r="J2" s="3"/>
      <c r="K2" s="648" t="str">
        <f>入力ｼｰﾄ!O3</f>
        <v>元</v>
      </c>
      <c r="L2" s="648"/>
      <c r="M2" s="648"/>
      <c r="N2" s="234"/>
      <c r="O2" s="230" t="s">
        <v>121</v>
      </c>
      <c r="P2" s="230" t="s">
        <v>175</v>
      </c>
      <c r="Q2" s="3"/>
      <c r="R2" s="649" t="str">
        <f>入力ｼｰﾄ!$S$3</f>
        <v>第４３回群馬県中学校</v>
      </c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</row>
    <row r="3" spans="3:39" ht="14.25">
      <c r="H3" s="4"/>
      <c r="I3" s="3"/>
      <c r="J3" s="3"/>
      <c r="K3" s="3"/>
      <c r="L3" s="3"/>
      <c r="M3" s="3"/>
      <c r="N3" s="3"/>
      <c r="O3" s="613" t="str">
        <f>入力ｼｰﾄ!AF3</f>
        <v>春季大会</v>
      </c>
      <c r="P3" s="614"/>
      <c r="Q3" s="614"/>
      <c r="R3" s="614"/>
      <c r="S3" s="614"/>
      <c r="T3" s="662" t="s">
        <v>176</v>
      </c>
      <c r="U3" s="663"/>
      <c r="V3" s="663"/>
      <c r="W3" s="663"/>
      <c r="X3" s="663"/>
      <c r="Y3" s="663"/>
      <c r="Z3" s="663"/>
      <c r="AA3" s="3"/>
      <c r="AB3" s="3"/>
      <c r="AC3" s="3"/>
      <c r="AD3" s="3"/>
    </row>
    <row r="4" spans="3:39" ht="18.75">
      <c r="H4" s="652" t="s">
        <v>179</v>
      </c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</row>
    <row r="5" spans="3:39" ht="14.25" customHeight="1" thickBot="1">
      <c r="H5" s="151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3:39">
      <c r="C6" s="654" t="s">
        <v>14</v>
      </c>
      <c r="D6" s="567"/>
      <c r="E6" s="567"/>
      <c r="F6" s="567"/>
      <c r="G6" s="567"/>
      <c r="H6" s="567"/>
      <c r="I6" s="567"/>
      <c r="J6" s="655"/>
      <c r="K6" s="562" t="s">
        <v>14</v>
      </c>
      <c r="L6" s="563"/>
      <c r="M6" s="563"/>
      <c r="N6" s="564"/>
      <c r="O6" s="565" t="s">
        <v>15</v>
      </c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7" t="s">
        <v>16</v>
      </c>
      <c r="AD6" s="567"/>
      <c r="AE6" s="567"/>
      <c r="AF6" s="567"/>
      <c r="AG6" s="567"/>
      <c r="AH6" s="567"/>
      <c r="AI6" s="568"/>
    </row>
    <row r="7" spans="3:39">
      <c r="C7" s="656" t="s">
        <v>18</v>
      </c>
      <c r="D7" s="657"/>
      <c r="E7" s="657"/>
      <c r="F7" s="657"/>
      <c r="G7" s="657"/>
      <c r="H7" s="657"/>
      <c r="I7" s="657"/>
      <c r="J7" s="658"/>
      <c r="K7" s="571" t="s">
        <v>19</v>
      </c>
      <c r="L7" s="572"/>
      <c r="M7" s="572"/>
      <c r="N7" s="573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9"/>
      <c r="AD7" s="569"/>
      <c r="AE7" s="569"/>
      <c r="AF7" s="569"/>
      <c r="AG7" s="569"/>
      <c r="AH7" s="569"/>
      <c r="AI7" s="570"/>
    </row>
    <row r="8" spans="3:39">
      <c r="C8" s="665">
        <f>入力ｼｰﾄ!C8</f>
        <v>0</v>
      </c>
      <c r="D8" s="575"/>
      <c r="E8" s="575"/>
      <c r="F8" s="575"/>
      <c r="G8" s="575"/>
      <c r="H8" s="666"/>
      <c r="I8" s="673" t="s">
        <v>21</v>
      </c>
      <c r="J8" s="674"/>
      <c r="K8" s="574">
        <f>入力ｼｰﾄ!K8</f>
        <v>0</v>
      </c>
      <c r="L8" s="575"/>
      <c r="M8" s="575"/>
      <c r="N8" s="576"/>
      <c r="O8" s="135" t="s">
        <v>22</v>
      </c>
      <c r="P8" s="577">
        <f>入力ｼｰﾄ!P8</f>
        <v>0</v>
      </c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9">
        <f>入力ｼｰﾄ!AC8</f>
        <v>0</v>
      </c>
      <c r="AD8" s="579"/>
      <c r="AE8" s="579"/>
      <c r="AF8" s="579"/>
      <c r="AG8" s="579"/>
      <c r="AH8" s="579"/>
      <c r="AI8" s="580"/>
    </row>
    <row r="9" spans="3:39">
      <c r="C9" s="667">
        <f>入力ｼｰﾄ!C9</f>
        <v>0</v>
      </c>
      <c r="D9" s="668"/>
      <c r="E9" s="668"/>
      <c r="F9" s="668"/>
      <c r="G9" s="668"/>
      <c r="H9" s="669"/>
      <c r="I9" s="609" t="s">
        <v>24</v>
      </c>
      <c r="J9" s="610"/>
      <c r="K9" s="585">
        <f>入力ｼｰﾄ!K9</f>
        <v>0</v>
      </c>
      <c r="L9" s="585"/>
      <c r="M9" s="585"/>
      <c r="N9" s="585"/>
      <c r="O9" s="587">
        <f>入力ｼｰﾄ!O9</f>
        <v>0</v>
      </c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1"/>
      <c r="AD9" s="581"/>
      <c r="AE9" s="581"/>
      <c r="AF9" s="581"/>
      <c r="AG9" s="581"/>
      <c r="AH9" s="581"/>
      <c r="AI9" s="582"/>
    </row>
    <row r="10" spans="3:39" ht="14.25" thickBot="1">
      <c r="C10" s="670"/>
      <c r="D10" s="671"/>
      <c r="E10" s="671"/>
      <c r="F10" s="671"/>
      <c r="G10" s="671"/>
      <c r="H10" s="672"/>
      <c r="I10" s="611"/>
      <c r="J10" s="612"/>
      <c r="K10" s="586"/>
      <c r="L10" s="586"/>
      <c r="M10" s="586"/>
      <c r="N10" s="586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3"/>
      <c r="AD10" s="583"/>
      <c r="AE10" s="583"/>
      <c r="AF10" s="583"/>
      <c r="AG10" s="583"/>
      <c r="AH10" s="583"/>
      <c r="AI10" s="584"/>
    </row>
    <row r="11" spans="3:39" ht="14.25" thickBot="1"/>
    <row r="12" spans="3:39">
      <c r="C12" s="244" t="s">
        <v>30</v>
      </c>
      <c r="D12" s="245"/>
      <c r="E12" s="245"/>
      <c r="F12" s="245"/>
      <c r="G12" s="246"/>
      <c r="H12" s="245" t="s">
        <v>31</v>
      </c>
      <c r="I12" s="245"/>
      <c r="J12" s="246"/>
      <c r="K12" s="650">
        <f>入力ｼｰﾄ!$K$13</f>
        <v>0</v>
      </c>
      <c r="L12" s="650"/>
      <c r="M12" s="650"/>
      <c r="N12" s="651"/>
      <c r="O12" s="258" t="s">
        <v>14</v>
      </c>
      <c r="P12" s="259"/>
      <c r="Q12" s="259"/>
      <c r="R12" s="259"/>
      <c r="S12" s="259"/>
      <c r="T12" s="259"/>
      <c r="U12" s="260"/>
      <c r="V12" s="615">
        <f>入力ｼｰﾄ!V13</f>
        <v>0</v>
      </c>
      <c r="W12" s="615"/>
      <c r="X12" s="615"/>
      <c r="Y12" s="615"/>
      <c r="Z12" s="615"/>
      <c r="AA12" s="615"/>
      <c r="AB12" s="616"/>
      <c r="AC12" s="615">
        <f>入力ｼｰﾄ!AC13</f>
        <v>0</v>
      </c>
      <c r="AD12" s="615"/>
      <c r="AE12" s="615"/>
      <c r="AF12" s="615"/>
      <c r="AG12" s="615"/>
      <c r="AH12" s="615"/>
      <c r="AI12" s="664"/>
    </row>
    <row r="13" spans="3:39">
      <c r="C13" s="247"/>
      <c r="D13" s="248"/>
      <c r="E13" s="248"/>
      <c r="F13" s="248"/>
      <c r="G13" s="249"/>
      <c r="H13" s="248"/>
      <c r="I13" s="248"/>
      <c r="J13" s="249"/>
      <c r="K13" s="626"/>
      <c r="L13" s="626"/>
      <c r="M13" s="626"/>
      <c r="N13" s="626"/>
      <c r="O13" s="268" t="s">
        <v>36</v>
      </c>
      <c r="P13" s="269"/>
      <c r="Q13" s="269"/>
      <c r="R13" s="269"/>
      <c r="S13" s="269"/>
      <c r="T13" s="269"/>
      <c r="U13" s="270"/>
      <c r="V13" s="617">
        <f>入力ｼｰﾄ!V14</f>
        <v>0</v>
      </c>
      <c r="W13" s="617"/>
      <c r="X13" s="617"/>
      <c r="Y13" s="617"/>
      <c r="Z13" s="617"/>
      <c r="AA13" s="617"/>
      <c r="AB13" s="618"/>
      <c r="AC13" s="659">
        <f>入力ｼｰﾄ!AC14</f>
        <v>0</v>
      </c>
      <c r="AD13" s="659"/>
      <c r="AE13" s="659"/>
      <c r="AF13" s="659"/>
      <c r="AG13" s="659"/>
      <c r="AH13" s="659"/>
      <c r="AI13" s="660"/>
    </row>
    <row r="14" spans="3:39">
      <c r="C14" s="462"/>
      <c r="D14" s="295"/>
      <c r="E14" s="295"/>
      <c r="F14" s="295"/>
      <c r="G14" s="296"/>
      <c r="H14" s="295"/>
      <c r="I14" s="295"/>
      <c r="J14" s="296"/>
      <c r="K14" s="619"/>
      <c r="L14" s="619"/>
      <c r="M14" s="619"/>
      <c r="N14" s="619"/>
      <c r="O14" s="294"/>
      <c r="P14" s="295"/>
      <c r="Q14" s="295"/>
      <c r="R14" s="295"/>
      <c r="S14" s="295"/>
      <c r="T14" s="295"/>
      <c r="U14" s="621"/>
      <c r="V14" s="619"/>
      <c r="W14" s="619"/>
      <c r="X14" s="619"/>
      <c r="Y14" s="619"/>
      <c r="Z14" s="619"/>
      <c r="AA14" s="619"/>
      <c r="AB14" s="620"/>
      <c r="AC14" s="619"/>
      <c r="AD14" s="619"/>
      <c r="AE14" s="619"/>
      <c r="AF14" s="619"/>
      <c r="AG14" s="619"/>
      <c r="AH14" s="619"/>
      <c r="AI14" s="661"/>
    </row>
    <row r="15" spans="3:39">
      <c r="C15" s="459" t="s">
        <v>41</v>
      </c>
      <c r="D15" s="292"/>
      <c r="E15" s="292"/>
      <c r="F15" s="292"/>
      <c r="G15" s="292"/>
      <c r="H15" s="292"/>
      <c r="I15" s="292"/>
      <c r="J15" s="293"/>
      <c r="K15" s="291" t="s">
        <v>42</v>
      </c>
      <c r="L15" s="292"/>
      <c r="M15" s="292"/>
      <c r="N15" s="292"/>
      <c r="O15" s="248"/>
      <c r="P15" s="248"/>
      <c r="Q15" s="625"/>
      <c r="R15" s="626">
        <f>入力ｼｰﾄ!R16</f>
        <v>0</v>
      </c>
      <c r="S15" s="626"/>
      <c r="T15" s="626"/>
      <c r="U15" s="626"/>
      <c r="V15" s="626"/>
      <c r="W15" s="627"/>
      <c r="X15" s="627"/>
      <c r="Y15" s="627"/>
      <c r="Z15" s="627"/>
      <c r="AA15" s="627"/>
      <c r="AB15" s="627"/>
      <c r="AC15" s="627"/>
      <c r="AD15" s="627"/>
      <c r="AE15" s="627"/>
      <c r="AF15" s="627"/>
      <c r="AG15" s="627"/>
      <c r="AH15" s="627"/>
      <c r="AI15" s="628"/>
    </row>
    <row r="16" spans="3:39" ht="14.25" thickBot="1">
      <c r="C16" s="250"/>
      <c r="D16" s="251"/>
      <c r="E16" s="251"/>
      <c r="F16" s="251"/>
      <c r="G16" s="251"/>
      <c r="H16" s="251"/>
      <c r="I16" s="251"/>
      <c r="J16" s="252"/>
      <c r="K16" s="271"/>
      <c r="L16" s="251"/>
      <c r="M16" s="251"/>
      <c r="N16" s="251"/>
      <c r="O16" s="251"/>
      <c r="P16" s="251"/>
      <c r="Q16" s="272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30"/>
    </row>
    <row r="17" spans="2:35" ht="14.25" thickBot="1"/>
    <row r="18" spans="2:35" ht="13.5" customHeight="1">
      <c r="C18" s="244" t="s">
        <v>30</v>
      </c>
      <c r="D18" s="245"/>
      <c r="E18" s="245"/>
      <c r="F18" s="245"/>
      <c r="G18" s="246"/>
      <c r="H18" s="253" t="s">
        <v>293</v>
      </c>
      <c r="I18" s="254"/>
      <c r="J18" s="254"/>
      <c r="K18" s="255"/>
      <c r="L18" s="258" t="s">
        <v>14</v>
      </c>
      <c r="M18" s="259"/>
      <c r="N18" s="259"/>
      <c r="O18" s="259"/>
      <c r="P18" s="259"/>
      <c r="Q18" s="259"/>
      <c r="R18" s="260"/>
      <c r="S18" s="675">
        <f>入力ｼｰﾄ!S20</f>
        <v>0</v>
      </c>
      <c r="T18" s="615"/>
      <c r="U18" s="615"/>
      <c r="V18" s="615"/>
      <c r="W18" s="615"/>
      <c r="X18" s="615"/>
      <c r="Y18" s="616"/>
      <c r="Z18" s="675">
        <f>入力ｼｰﾄ!Z20</f>
        <v>0</v>
      </c>
      <c r="AA18" s="615"/>
      <c r="AB18" s="615"/>
      <c r="AC18" s="615"/>
      <c r="AD18" s="615"/>
      <c r="AE18" s="615"/>
      <c r="AF18" s="677"/>
      <c r="AG18" s="265" t="s">
        <v>52</v>
      </c>
      <c r="AH18" s="266"/>
      <c r="AI18" s="267"/>
    </row>
    <row r="19" spans="2:35">
      <c r="C19" s="247"/>
      <c r="D19" s="248"/>
      <c r="E19" s="248"/>
      <c r="F19" s="248"/>
      <c r="G19" s="249"/>
      <c r="H19" s="256"/>
      <c r="I19" s="256"/>
      <c r="J19" s="256"/>
      <c r="K19" s="256"/>
      <c r="L19" s="268" t="s">
        <v>36</v>
      </c>
      <c r="M19" s="269"/>
      <c r="N19" s="269"/>
      <c r="O19" s="269"/>
      <c r="P19" s="269"/>
      <c r="Q19" s="269"/>
      <c r="R19" s="270"/>
      <c r="S19" s="617">
        <f>入力ｼｰﾄ!S21</f>
        <v>0</v>
      </c>
      <c r="T19" s="617"/>
      <c r="U19" s="617"/>
      <c r="V19" s="617"/>
      <c r="W19" s="617"/>
      <c r="X19" s="617"/>
      <c r="Y19" s="618"/>
      <c r="Z19" s="678">
        <f>入力ｼｰﾄ!Z21</f>
        <v>0</v>
      </c>
      <c r="AA19" s="617"/>
      <c r="AB19" s="617"/>
      <c r="AC19" s="617"/>
      <c r="AD19" s="617"/>
      <c r="AE19" s="617"/>
      <c r="AF19" s="679"/>
      <c r="AG19" s="599">
        <f>入力ｼｰﾄ!AG21</f>
        <v>0</v>
      </c>
      <c r="AH19" s="590"/>
      <c r="AI19" s="600"/>
    </row>
    <row r="20" spans="2:35" ht="14.25" thickBot="1">
      <c r="C20" s="250"/>
      <c r="D20" s="251"/>
      <c r="E20" s="251"/>
      <c r="F20" s="251"/>
      <c r="G20" s="252"/>
      <c r="H20" s="257"/>
      <c r="I20" s="257"/>
      <c r="J20" s="257"/>
      <c r="K20" s="257"/>
      <c r="L20" s="271"/>
      <c r="M20" s="251"/>
      <c r="N20" s="251"/>
      <c r="O20" s="251"/>
      <c r="P20" s="251"/>
      <c r="Q20" s="251"/>
      <c r="R20" s="272"/>
      <c r="S20" s="629"/>
      <c r="T20" s="629"/>
      <c r="U20" s="629"/>
      <c r="V20" s="629"/>
      <c r="W20" s="629"/>
      <c r="X20" s="629"/>
      <c r="Y20" s="676"/>
      <c r="Z20" s="680"/>
      <c r="AA20" s="629"/>
      <c r="AB20" s="629"/>
      <c r="AC20" s="629"/>
      <c r="AD20" s="629"/>
      <c r="AE20" s="629"/>
      <c r="AF20" s="681"/>
      <c r="AG20" s="601"/>
      <c r="AH20" s="591"/>
      <c r="AI20" s="602"/>
    </row>
    <row r="21" spans="2:35" ht="14.25" thickBot="1"/>
    <row r="22" spans="2:35">
      <c r="C22" s="371" t="s">
        <v>49</v>
      </c>
      <c r="D22" s="372"/>
      <c r="E22" s="372"/>
      <c r="F22" s="372"/>
      <c r="G22" s="372"/>
      <c r="H22" s="373"/>
      <c r="I22" s="639">
        <f>入力ｼｰﾄ!I25</f>
        <v>0</v>
      </c>
      <c r="J22" s="640"/>
      <c r="K22" s="640"/>
      <c r="L22" s="640"/>
      <c r="M22" s="640"/>
      <c r="N22" s="641"/>
      <c r="O22" s="387" t="s">
        <v>51</v>
      </c>
      <c r="P22" s="372"/>
      <c r="Q22" s="372"/>
      <c r="R22" s="373"/>
      <c r="S22" s="606" t="s">
        <v>14</v>
      </c>
      <c r="T22" s="607"/>
      <c r="U22" s="607"/>
      <c r="V22" s="607"/>
      <c r="W22" s="597">
        <f>入力ｼｰﾄ!W25</f>
        <v>0</v>
      </c>
      <c r="X22" s="595"/>
      <c r="Y22" s="595"/>
      <c r="Z22" s="595"/>
      <c r="AA22" s="598"/>
      <c r="AB22" s="595">
        <f>入力ｼｰﾄ!AB25</f>
        <v>0</v>
      </c>
      <c r="AC22" s="595"/>
      <c r="AD22" s="595"/>
      <c r="AE22" s="595"/>
      <c r="AF22" s="596"/>
      <c r="AG22" s="266" t="s">
        <v>52</v>
      </c>
      <c r="AH22" s="266"/>
      <c r="AI22" s="267"/>
    </row>
    <row r="23" spans="2:35">
      <c r="C23" s="374"/>
      <c r="D23" s="353"/>
      <c r="E23" s="353"/>
      <c r="F23" s="353"/>
      <c r="G23" s="353"/>
      <c r="H23" s="375"/>
      <c r="I23" s="642"/>
      <c r="J23" s="614"/>
      <c r="K23" s="614"/>
      <c r="L23" s="614"/>
      <c r="M23" s="614"/>
      <c r="N23" s="643"/>
      <c r="O23" s="352"/>
      <c r="P23" s="353"/>
      <c r="Q23" s="353"/>
      <c r="R23" s="375"/>
      <c r="S23" s="352" t="s">
        <v>54</v>
      </c>
      <c r="T23" s="353"/>
      <c r="U23" s="353"/>
      <c r="V23" s="353"/>
      <c r="W23" s="633">
        <f>入力ｼｰﾄ!W26</f>
        <v>0</v>
      </c>
      <c r="X23" s="256"/>
      <c r="Y23" s="256"/>
      <c r="Z23" s="256"/>
      <c r="AA23" s="634"/>
      <c r="AB23" s="256">
        <f>入力ｼｰﾄ!AB26</f>
        <v>0</v>
      </c>
      <c r="AC23" s="256"/>
      <c r="AD23" s="256"/>
      <c r="AE23" s="256"/>
      <c r="AF23" s="256"/>
      <c r="AG23" s="590">
        <f>入力ｼｰﾄ!AG26</f>
        <v>0</v>
      </c>
      <c r="AH23" s="590"/>
      <c r="AI23" s="600"/>
    </row>
    <row r="24" spans="2:35" ht="14.25" thickBot="1">
      <c r="C24" s="376"/>
      <c r="D24" s="355"/>
      <c r="E24" s="355"/>
      <c r="F24" s="355"/>
      <c r="G24" s="355"/>
      <c r="H24" s="377"/>
      <c r="I24" s="644"/>
      <c r="J24" s="645"/>
      <c r="K24" s="645"/>
      <c r="L24" s="645"/>
      <c r="M24" s="645"/>
      <c r="N24" s="646"/>
      <c r="O24" s="354"/>
      <c r="P24" s="355"/>
      <c r="Q24" s="355"/>
      <c r="R24" s="377"/>
      <c r="S24" s="354"/>
      <c r="T24" s="355"/>
      <c r="U24" s="355"/>
      <c r="V24" s="355"/>
      <c r="W24" s="635"/>
      <c r="X24" s="257"/>
      <c r="Y24" s="257"/>
      <c r="Z24" s="257"/>
      <c r="AA24" s="636"/>
      <c r="AB24" s="257"/>
      <c r="AC24" s="257"/>
      <c r="AD24" s="257"/>
      <c r="AE24" s="257"/>
      <c r="AF24" s="257"/>
      <c r="AG24" s="591"/>
      <c r="AH24" s="591"/>
      <c r="AI24" s="602"/>
    </row>
    <row r="25" spans="2:35" ht="14.25" thickBot="1"/>
    <row r="26" spans="2:35">
      <c r="C26" s="244" t="s">
        <v>140</v>
      </c>
      <c r="D26" s="245"/>
      <c r="E26" s="245"/>
      <c r="F26" s="246"/>
      <c r="G26" s="258" t="s">
        <v>66</v>
      </c>
      <c r="H26" s="259"/>
      <c r="I26" s="259"/>
      <c r="J26" s="259"/>
      <c r="K26" s="259"/>
      <c r="L26" s="259"/>
      <c r="M26" s="259"/>
      <c r="N26" s="632"/>
      <c r="O26" s="701" t="s">
        <v>67</v>
      </c>
      <c r="P26" s="246"/>
      <c r="Q26" s="701" t="s">
        <v>68</v>
      </c>
      <c r="R26" s="246"/>
      <c r="S26" s="701" t="s">
        <v>69</v>
      </c>
      <c r="T26" s="245"/>
      <c r="U26" s="245"/>
      <c r="V26" s="245"/>
      <c r="W26" s="245"/>
      <c r="X26" s="246"/>
      <c r="Y26" s="703" t="s">
        <v>70</v>
      </c>
      <c r="Z26" s="704"/>
      <c r="AA26" s="704"/>
      <c r="AB26" s="704"/>
      <c r="AC26" s="705"/>
      <c r="AD26" s="387" t="s">
        <v>71</v>
      </c>
      <c r="AE26" s="372"/>
      <c r="AF26" s="373"/>
      <c r="AG26" s="387" t="s">
        <v>72</v>
      </c>
      <c r="AH26" s="372"/>
      <c r="AI26" s="485"/>
    </row>
    <row r="27" spans="2:35" ht="13.5" customHeight="1">
      <c r="C27" s="247"/>
      <c r="D27" s="248"/>
      <c r="E27" s="248"/>
      <c r="F27" s="249"/>
      <c r="G27" s="268" t="s">
        <v>73</v>
      </c>
      <c r="H27" s="269"/>
      <c r="I27" s="269"/>
      <c r="J27" s="270"/>
      <c r="K27" s="248" t="s">
        <v>74</v>
      </c>
      <c r="L27" s="248"/>
      <c r="M27" s="248"/>
      <c r="N27" s="249"/>
      <c r="O27" s="702"/>
      <c r="P27" s="249"/>
      <c r="Q27" s="702"/>
      <c r="R27" s="249"/>
      <c r="S27" s="702"/>
      <c r="T27" s="248"/>
      <c r="U27" s="248"/>
      <c r="V27" s="248"/>
      <c r="W27" s="248"/>
      <c r="X27" s="249"/>
      <c r="Y27" s="706"/>
      <c r="Z27" s="707"/>
      <c r="AA27" s="707"/>
      <c r="AB27" s="707"/>
      <c r="AC27" s="708"/>
      <c r="AD27" s="352"/>
      <c r="AE27" s="353"/>
      <c r="AF27" s="375"/>
      <c r="AG27" s="352"/>
      <c r="AH27" s="353"/>
      <c r="AI27" s="486"/>
    </row>
    <row r="28" spans="2:35" ht="14.25" thickBot="1">
      <c r="C28" s="250"/>
      <c r="D28" s="251"/>
      <c r="E28" s="251"/>
      <c r="F28" s="252"/>
      <c r="G28" s="271"/>
      <c r="H28" s="251"/>
      <c r="I28" s="251"/>
      <c r="J28" s="272"/>
      <c r="K28" s="251"/>
      <c r="L28" s="251"/>
      <c r="M28" s="251"/>
      <c r="N28" s="252"/>
      <c r="O28" s="271"/>
      <c r="P28" s="252"/>
      <c r="Q28" s="271"/>
      <c r="R28" s="252"/>
      <c r="S28" s="271"/>
      <c r="T28" s="251"/>
      <c r="U28" s="251"/>
      <c r="V28" s="251"/>
      <c r="W28" s="251"/>
      <c r="X28" s="252"/>
      <c r="Y28" s="709"/>
      <c r="Z28" s="710"/>
      <c r="AA28" s="710"/>
      <c r="AB28" s="710"/>
      <c r="AC28" s="711"/>
      <c r="AD28" s="354"/>
      <c r="AE28" s="355"/>
      <c r="AF28" s="377"/>
      <c r="AG28" s="354"/>
      <c r="AH28" s="355"/>
      <c r="AI28" s="487"/>
    </row>
    <row r="29" spans="2:35">
      <c r="B29" s="2"/>
      <c r="C29" s="712">
        <f>入力ｼｰﾄ!C132</f>
        <v>0</v>
      </c>
      <c r="D29" s="650"/>
      <c r="E29" s="650"/>
      <c r="F29" s="651"/>
      <c r="G29" s="597">
        <f>入力ｼｰﾄ!G132</f>
        <v>0</v>
      </c>
      <c r="H29" s="595"/>
      <c r="I29" s="595"/>
      <c r="J29" s="598"/>
      <c r="K29" s="595">
        <f>入力ｼｰﾄ!K132</f>
        <v>0</v>
      </c>
      <c r="L29" s="595"/>
      <c r="M29" s="595"/>
      <c r="N29" s="596"/>
      <c r="O29" s="639">
        <f>入力ｼｰﾄ!O132</f>
        <v>0</v>
      </c>
      <c r="P29" s="651"/>
      <c r="Q29" s="639">
        <f>入力ｼｰﾄ!Q132</f>
        <v>0</v>
      </c>
      <c r="R29" s="651"/>
      <c r="S29" s="718" t="str">
        <f>IF(入力ｼｰﾄ!S132="","",入力ｼｰﾄ!S132)</f>
        <v/>
      </c>
      <c r="T29" s="719"/>
      <c r="U29" s="719"/>
      <c r="V29" s="719"/>
      <c r="W29" s="719"/>
      <c r="X29" s="720"/>
      <c r="Y29" s="688">
        <f>入力ｼｰﾄ!Y132</f>
        <v>0</v>
      </c>
      <c r="Z29" s="689"/>
      <c r="AA29" s="689"/>
      <c r="AB29" s="689"/>
      <c r="AC29" s="690"/>
      <c r="AD29" s="697">
        <f>入力ｼｰﾄ!AD132</f>
        <v>0</v>
      </c>
      <c r="AE29" s="254"/>
      <c r="AF29" s="255"/>
      <c r="AG29" s="697">
        <f>入力ｼｰﾄ!AG132</f>
        <v>0</v>
      </c>
      <c r="AH29" s="254"/>
      <c r="AI29" s="698"/>
    </row>
    <row r="30" spans="2:35">
      <c r="B30" s="2"/>
      <c r="C30" s="713"/>
      <c r="D30" s="626"/>
      <c r="E30" s="626"/>
      <c r="F30" s="714"/>
      <c r="G30" s="633">
        <f>入力ｼｰﾄ!G133</f>
        <v>0</v>
      </c>
      <c r="H30" s="256"/>
      <c r="I30" s="256"/>
      <c r="J30" s="634"/>
      <c r="K30" s="256">
        <f>入力ｼｰﾄ!K133</f>
        <v>0</v>
      </c>
      <c r="L30" s="256"/>
      <c r="M30" s="256"/>
      <c r="N30" s="637"/>
      <c r="O30" s="716"/>
      <c r="P30" s="714"/>
      <c r="Q30" s="716"/>
      <c r="R30" s="714"/>
      <c r="S30" s="721"/>
      <c r="T30" s="722"/>
      <c r="U30" s="722"/>
      <c r="V30" s="722"/>
      <c r="W30" s="722"/>
      <c r="X30" s="723"/>
      <c r="Y30" s="691"/>
      <c r="Z30" s="692"/>
      <c r="AA30" s="692"/>
      <c r="AB30" s="692"/>
      <c r="AC30" s="693"/>
      <c r="AD30" s="633"/>
      <c r="AE30" s="256"/>
      <c r="AF30" s="637"/>
      <c r="AG30" s="633"/>
      <c r="AH30" s="256"/>
      <c r="AI30" s="699"/>
    </row>
    <row r="31" spans="2:35" ht="14.25" thickBot="1">
      <c r="B31" s="2"/>
      <c r="C31" s="715"/>
      <c r="D31" s="629"/>
      <c r="E31" s="629"/>
      <c r="F31" s="681"/>
      <c r="G31" s="635"/>
      <c r="H31" s="257"/>
      <c r="I31" s="257"/>
      <c r="J31" s="636"/>
      <c r="K31" s="257"/>
      <c r="L31" s="257"/>
      <c r="M31" s="257"/>
      <c r="N31" s="638"/>
      <c r="O31" s="717"/>
      <c r="P31" s="681"/>
      <c r="Q31" s="717"/>
      <c r="R31" s="681"/>
      <c r="S31" s="724"/>
      <c r="T31" s="725"/>
      <c r="U31" s="725"/>
      <c r="V31" s="725"/>
      <c r="W31" s="725"/>
      <c r="X31" s="726"/>
      <c r="Y31" s="694"/>
      <c r="Z31" s="695"/>
      <c r="AA31" s="695"/>
      <c r="AB31" s="695"/>
      <c r="AC31" s="696"/>
      <c r="AD31" s="635"/>
      <c r="AE31" s="257"/>
      <c r="AF31" s="638"/>
      <c r="AG31" s="635"/>
      <c r="AH31" s="257"/>
      <c r="AI31" s="700"/>
    </row>
    <row r="32" spans="2:35">
      <c r="C32" s="712">
        <f>入力ｼｰﾄ!C135</f>
        <v>0</v>
      </c>
      <c r="D32" s="650"/>
      <c r="E32" s="650"/>
      <c r="F32" s="651"/>
      <c r="G32" s="597">
        <f>入力ｼｰﾄ!G135</f>
        <v>0</v>
      </c>
      <c r="H32" s="595"/>
      <c r="I32" s="595"/>
      <c r="J32" s="598"/>
      <c r="K32" s="595">
        <f>入力ｼｰﾄ!K135</f>
        <v>0</v>
      </c>
      <c r="L32" s="595"/>
      <c r="M32" s="595"/>
      <c r="N32" s="596"/>
      <c r="O32" s="639">
        <f>入力ｼｰﾄ!O135</f>
        <v>0</v>
      </c>
      <c r="P32" s="651"/>
      <c r="Q32" s="639">
        <f>入力ｼｰﾄ!Q135</f>
        <v>0</v>
      </c>
      <c r="R32" s="651"/>
      <c r="S32" s="718" t="str">
        <f>IF(入力ｼｰﾄ!S135="","",入力ｼｰﾄ!S135)</f>
        <v/>
      </c>
      <c r="T32" s="719"/>
      <c r="U32" s="719"/>
      <c r="V32" s="719"/>
      <c r="W32" s="719"/>
      <c r="X32" s="720"/>
      <c r="Y32" s="727">
        <f>入力ｼｰﾄ!Y135</f>
        <v>0</v>
      </c>
      <c r="Z32" s="728"/>
      <c r="AA32" s="728"/>
      <c r="AB32" s="728"/>
      <c r="AC32" s="729"/>
      <c r="AD32" s="697">
        <f>入力ｼｰﾄ!AD135</f>
        <v>0</v>
      </c>
      <c r="AE32" s="254"/>
      <c r="AF32" s="255"/>
      <c r="AG32" s="697">
        <f>入力ｼｰﾄ!AG135</f>
        <v>0</v>
      </c>
      <c r="AH32" s="254"/>
      <c r="AI32" s="698"/>
    </row>
    <row r="33" spans="2:35">
      <c r="C33" s="713"/>
      <c r="D33" s="626"/>
      <c r="E33" s="626"/>
      <c r="F33" s="714"/>
      <c r="G33" s="633">
        <f>入力ｼｰﾄ!G136</f>
        <v>0</v>
      </c>
      <c r="H33" s="256"/>
      <c r="I33" s="256"/>
      <c r="J33" s="634"/>
      <c r="K33" s="256">
        <f>入力ｼｰﾄ!K136</f>
        <v>0</v>
      </c>
      <c r="L33" s="256"/>
      <c r="M33" s="256"/>
      <c r="N33" s="637"/>
      <c r="O33" s="716"/>
      <c r="P33" s="714"/>
      <c r="Q33" s="716"/>
      <c r="R33" s="714"/>
      <c r="S33" s="721"/>
      <c r="T33" s="722"/>
      <c r="U33" s="722"/>
      <c r="V33" s="722"/>
      <c r="W33" s="722"/>
      <c r="X33" s="723"/>
      <c r="Y33" s="730"/>
      <c r="Z33" s="731"/>
      <c r="AA33" s="731"/>
      <c r="AB33" s="731"/>
      <c r="AC33" s="732"/>
      <c r="AD33" s="633"/>
      <c r="AE33" s="256"/>
      <c r="AF33" s="637"/>
      <c r="AG33" s="633"/>
      <c r="AH33" s="256"/>
      <c r="AI33" s="699"/>
    </row>
    <row r="34" spans="2:35" ht="14.25" thickBot="1">
      <c r="C34" s="715"/>
      <c r="D34" s="629"/>
      <c r="E34" s="629"/>
      <c r="F34" s="681"/>
      <c r="G34" s="635"/>
      <c r="H34" s="257"/>
      <c r="I34" s="257"/>
      <c r="J34" s="636"/>
      <c r="K34" s="257"/>
      <c r="L34" s="257"/>
      <c r="M34" s="257"/>
      <c r="N34" s="638"/>
      <c r="O34" s="717"/>
      <c r="P34" s="681"/>
      <c r="Q34" s="717"/>
      <c r="R34" s="681"/>
      <c r="S34" s="724"/>
      <c r="T34" s="725"/>
      <c r="U34" s="725"/>
      <c r="V34" s="725"/>
      <c r="W34" s="725"/>
      <c r="X34" s="726"/>
      <c r="Y34" s="733"/>
      <c r="Z34" s="734"/>
      <c r="AA34" s="734"/>
      <c r="AB34" s="734"/>
      <c r="AC34" s="735"/>
      <c r="AD34" s="635"/>
      <c r="AE34" s="257"/>
      <c r="AF34" s="638"/>
      <c r="AG34" s="635"/>
      <c r="AH34" s="257"/>
      <c r="AI34" s="700"/>
    </row>
    <row r="35" spans="2:35">
      <c r="C35" s="712">
        <f>入力ｼｰﾄ!C138</f>
        <v>0</v>
      </c>
      <c r="D35" s="650"/>
      <c r="E35" s="650"/>
      <c r="F35" s="651"/>
      <c r="G35" s="597">
        <f>入力ｼｰﾄ!G138</f>
        <v>0</v>
      </c>
      <c r="H35" s="595"/>
      <c r="I35" s="595"/>
      <c r="J35" s="598"/>
      <c r="K35" s="595">
        <f>入力ｼｰﾄ!K138</f>
        <v>0</v>
      </c>
      <c r="L35" s="595"/>
      <c r="M35" s="595"/>
      <c r="N35" s="596"/>
      <c r="O35" s="639">
        <f>入力ｼｰﾄ!O138</f>
        <v>0</v>
      </c>
      <c r="P35" s="651"/>
      <c r="Q35" s="639">
        <f>入力ｼｰﾄ!Q138</f>
        <v>0</v>
      </c>
      <c r="R35" s="651"/>
      <c r="S35" s="718" t="str">
        <f>IF(入力ｼｰﾄ!S138="","",入力ｼｰﾄ!S138)</f>
        <v/>
      </c>
      <c r="T35" s="719"/>
      <c r="U35" s="719"/>
      <c r="V35" s="719"/>
      <c r="W35" s="719"/>
      <c r="X35" s="720"/>
      <c r="Y35" s="727">
        <f>入力ｼｰﾄ!Y138</f>
        <v>0</v>
      </c>
      <c r="Z35" s="728"/>
      <c r="AA35" s="728"/>
      <c r="AB35" s="728"/>
      <c r="AC35" s="729"/>
      <c r="AD35" s="697">
        <f>入力ｼｰﾄ!AD138</f>
        <v>0</v>
      </c>
      <c r="AE35" s="254"/>
      <c r="AF35" s="255"/>
      <c r="AG35" s="697">
        <f>入力ｼｰﾄ!AG138</f>
        <v>0</v>
      </c>
      <c r="AH35" s="254"/>
      <c r="AI35" s="698"/>
    </row>
    <row r="36" spans="2:35">
      <c r="C36" s="713"/>
      <c r="D36" s="626"/>
      <c r="E36" s="626"/>
      <c r="F36" s="714"/>
      <c r="G36" s="633">
        <f>入力ｼｰﾄ!G139</f>
        <v>0</v>
      </c>
      <c r="H36" s="256"/>
      <c r="I36" s="256"/>
      <c r="J36" s="634"/>
      <c r="K36" s="256">
        <f>入力ｼｰﾄ!K139</f>
        <v>0</v>
      </c>
      <c r="L36" s="256"/>
      <c r="M36" s="256"/>
      <c r="N36" s="637"/>
      <c r="O36" s="716"/>
      <c r="P36" s="714"/>
      <c r="Q36" s="716"/>
      <c r="R36" s="714"/>
      <c r="S36" s="721"/>
      <c r="T36" s="722"/>
      <c r="U36" s="722"/>
      <c r="V36" s="722"/>
      <c r="W36" s="722"/>
      <c r="X36" s="723"/>
      <c r="Y36" s="730"/>
      <c r="Z36" s="731"/>
      <c r="AA36" s="731"/>
      <c r="AB36" s="731"/>
      <c r="AC36" s="732"/>
      <c r="AD36" s="633"/>
      <c r="AE36" s="256"/>
      <c r="AF36" s="637"/>
      <c r="AG36" s="633"/>
      <c r="AH36" s="256"/>
      <c r="AI36" s="699"/>
    </row>
    <row r="37" spans="2:35" ht="14.25" thickBot="1">
      <c r="C37" s="715"/>
      <c r="D37" s="629"/>
      <c r="E37" s="629"/>
      <c r="F37" s="681"/>
      <c r="G37" s="635"/>
      <c r="H37" s="257"/>
      <c r="I37" s="257"/>
      <c r="J37" s="636"/>
      <c r="K37" s="257"/>
      <c r="L37" s="257"/>
      <c r="M37" s="257"/>
      <c r="N37" s="638"/>
      <c r="O37" s="717"/>
      <c r="P37" s="681"/>
      <c r="Q37" s="717"/>
      <c r="R37" s="681"/>
      <c r="S37" s="724"/>
      <c r="T37" s="725"/>
      <c r="U37" s="725"/>
      <c r="V37" s="725"/>
      <c r="W37" s="725"/>
      <c r="X37" s="726"/>
      <c r="Y37" s="733"/>
      <c r="Z37" s="734"/>
      <c r="AA37" s="734"/>
      <c r="AB37" s="734"/>
      <c r="AC37" s="735"/>
      <c r="AD37" s="635"/>
      <c r="AE37" s="257"/>
      <c r="AF37" s="638"/>
      <c r="AG37" s="635"/>
      <c r="AH37" s="257"/>
      <c r="AI37" s="700"/>
    </row>
    <row r="38" spans="2:35">
      <c r="C38" s="712">
        <f>入力ｼｰﾄ!C141</f>
        <v>0</v>
      </c>
      <c r="D38" s="650"/>
      <c r="E38" s="650"/>
      <c r="F38" s="651"/>
      <c r="G38" s="597">
        <f>入力ｼｰﾄ!G141</f>
        <v>0</v>
      </c>
      <c r="H38" s="595"/>
      <c r="I38" s="595"/>
      <c r="J38" s="598"/>
      <c r="K38" s="595">
        <f>入力ｼｰﾄ!K141</f>
        <v>0</v>
      </c>
      <c r="L38" s="595"/>
      <c r="M38" s="595"/>
      <c r="N38" s="596"/>
      <c r="O38" s="639">
        <f>入力ｼｰﾄ!O141</f>
        <v>0</v>
      </c>
      <c r="P38" s="651"/>
      <c r="Q38" s="639">
        <f>入力ｼｰﾄ!Q141</f>
        <v>0</v>
      </c>
      <c r="R38" s="651"/>
      <c r="S38" s="718" t="str">
        <f>IF(入力ｼｰﾄ!S141="","",入力ｼｰﾄ!S141)</f>
        <v/>
      </c>
      <c r="T38" s="719"/>
      <c r="U38" s="719"/>
      <c r="V38" s="719"/>
      <c r="W38" s="719"/>
      <c r="X38" s="720"/>
      <c r="Y38" s="727">
        <f>入力ｼｰﾄ!Y141</f>
        <v>0</v>
      </c>
      <c r="Z38" s="728"/>
      <c r="AA38" s="728"/>
      <c r="AB38" s="728"/>
      <c r="AC38" s="729"/>
      <c r="AD38" s="697">
        <f>入力ｼｰﾄ!AD141</f>
        <v>0</v>
      </c>
      <c r="AE38" s="254"/>
      <c r="AF38" s="255"/>
      <c r="AG38" s="697">
        <f>入力ｼｰﾄ!AG141</f>
        <v>0</v>
      </c>
      <c r="AH38" s="254"/>
      <c r="AI38" s="698"/>
    </row>
    <row r="39" spans="2:35">
      <c r="C39" s="713"/>
      <c r="D39" s="626"/>
      <c r="E39" s="626"/>
      <c r="F39" s="714"/>
      <c r="G39" s="633">
        <f>入力ｼｰﾄ!G142</f>
        <v>0</v>
      </c>
      <c r="H39" s="256"/>
      <c r="I39" s="256"/>
      <c r="J39" s="634"/>
      <c r="K39" s="256">
        <f>入力ｼｰﾄ!K142</f>
        <v>0</v>
      </c>
      <c r="L39" s="256"/>
      <c r="M39" s="256"/>
      <c r="N39" s="637"/>
      <c r="O39" s="716"/>
      <c r="P39" s="714"/>
      <c r="Q39" s="716"/>
      <c r="R39" s="714"/>
      <c r="S39" s="721"/>
      <c r="T39" s="722"/>
      <c r="U39" s="722"/>
      <c r="V39" s="722"/>
      <c r="W39" s="722"/>
      <c r="X39" s="723"/>
      <c r="Y39" s="730"/>
      <c r="Z39" s="731"/>
      <c r="AA39" s="731"/>
      <c r="AB39" s="731"/>
      <c r="AC39" s="732"/>
      <c r="AD39" s="633"/>
      <c r="AE39" s="256"/>
      <c r="AF39" s="637"/>
      <c r="AG39" s="633"/>
      <c r="AH39" s="256"/>
      <c r="AI39" s="699"/>
    </row>
    <row r="40" spans="2:35" ht="14.25" thickBot="1">
      <c r="C40" s="715"/>
      <c r="D40" s="629"/>
      <c r="E40" s="629"/>
      <c r="F40" s="681"/>
      <c r="G40" s="635"/>
      <c r="H40" s="257"/>
      <c r="I40" s="257"/>
      <c r="J40" s="636"/>
      <c r="K40" s="257"/>
      <c r="L40" s="257"/>
      <c r="M40" s="257"/>
      <c r="N40" s="638"/>
      <c r="O40" s="717"/>
      <c r="P40" s="681"/>
      <c r="Q40" s="717"/>
      <c r="R40" s="681"/>
      <c r="S40" s="724"/>
      <c r="T40" s="725"/>
      <c r="U40" s="725"/>
      <c r="V40" s="725"/>
      <c r="W40" s="725"/>
      <c r="X40" s="726"/>
      <c r="Y40" s="733"/>
      <c r="Z40" s="734"/>
      <c r="AA40" s="734"/>
      <c r="AB40" s="734"/>
      <c r="AC40" s="735"/>
      <c r="AD40" s="635"/>
      <c r="AE40" s="257"/>
      <c r="AF40" s="638"/>
      <c r="AG40" s="635"/>
      <c r="AH40" s="257"/>
      <c r="AI40" s="700"/>
    </row>
    <row r="41" spans="2:35">
      <c r="B41" s="2"/>
      <c r="C41" s="712">
        <f>入力ｼｰﾄ!C144</f>
        <v>0</v>
      </c>
      <c r="D41" s="650"/>
      <c r="E41" s="650"/>
      <c r="F41" s="651"/>
      <c r="G41" s="597">
        <f>入力ｼｰﾄ!G144</f>
        <v>0</v>
      </c>
      <c r="H41" s="595"/>
      <c r="I41" s="595"/>
      <c r="J41" s="598"/>
      <c r="K41" s="595">
        <f>入力ｼｰﾄ!K144</f>
        <v>0</v>
      </c>
      <c r="L41" s="595"/>
      <c r="M41" s="595"/>
      <c r="N41" s="596"/>
      <c r="O41" s="639">
        <f>入力ｼｰﾄ!O144</f>
        <v>0</v>
      </c>
      <c r="P41" s="651"/>
      <c r="Q41" s="639">
        <f>入力ｼｰﾄ!Q144</f>
        <v>0</v>
      </c>
      <c r="R41" s="651"/>
      <c r="S41" s="718" t="str">
        <f>IF(入力ｼｰﾄ!S144="","",入力ｼｰﾄ!S144)</f>
        <v/>
      </c>
      <c r="T41" s="719"/>
      <c r="U41" s="719"/>
      <c r="V41" s="719"/>
      <c r="W41" s="719"/>
      <c r="X41" s="720"/>
      <c r="Y41" s="727">
        <f>入力ｼｰﾄ!Y144</f>
        <v>0</v>
      </c>
      <c r="Z41" s="728"/>
      <c r="AA41" s="728"/>
      <c r="AB41" s="728"/>
      <c r="AC41" s="729"/>
      <c r="AD41" s="697">
        <f>入力ｼｰﾄ!AD144</f>
        <v>0</v>
      </c>
      <c r="AE41" s="254"/>
      <c r="AF41" s="255"/>
      <c r="AG41" s="697">
        <f>入力ｼｰﾄ!AG144</f>
        <v>0</v>
      </c>
      <c r="AH41" s="254"/>
      <c r="AI41" s="698"/>
    </row>
    <row r="42" spans="2:35">
      <c r="B42" s="2"/>
      <c r="C42" s="713"/>
      <c r="D42" s="626"/>
      <c r="E42" s="626"/>
      <c r="F42" s="714"/>
      <c r="G42" s="633">
        <f>入力ｼｰﾄ!G145</f>
        <v>0</v>
      </c>
      <c r="H42" s="256"/>
      <c r="I42" s="256"/>
      <c r="J42" s="634"/>
      <c r="K42" s="256">
        <f>入力ｼｰﾄ!K145</f>
        <v>0</v>
      </c>
      <c r="L42" s="256"/>
      <c r="M42" s="256"/>
      <c r="N42" s="637"/>
      <c r="O42" s="716"/>
      <c r="P42" s="714"/>
      <c r="Q42" s="716"/>
      <c r="R42" s="714"/>
      <c r="S42" s="721"/>
      <c r="T42" s="722"/>
      <c r="U42" s="722"/>
      <c r="V42" s="722"/>
      <c r="W42" s="722"/>
      <c r="X42" s="723"/>
      <c r="Y42" s="730"/>
      <c r="Z42" s="731"/>
      <c r="AA42" s="731"/>
      <c r="AB42" s="731"/>
      <c r="AC42" s="732"/>
      <c r="AD42" s="633"/>
      <c r="AE42" s="256"/>
      <c r="AF42" s="637"/>
      <c r="AG42" s="633"/>
      <c r="AH42" s="256"/>
      <c r="AI42" s="699"/>
    </row>
    <row r="43" spans="2:35" ht="14.25" thickBot="1">
      <c r="B43" s="2"/>
      <c r="C43" s="715"/>
      <c r="D43" s="629"/>
      <c r="E43" s="629"/>
      <c r="F43" s="681"/>
      <c r="G43" s="635"/>
      <c r="H43" s="257"/>
      <c r="I43" s="257"/>
      <c r="J43" s="636"/>
      <c r="K43" s="257"/>
      <c r="L43" s="257"/>
      <c r="M43" s="257"/>
      <c r="N43" s="638"/>
      <c r="O43" s="717"/>
      <c r="P43" s="681"/>
      <c r="Q43" s="717"/>
      <c r="R43" s="681"/>
      <c r="S43" s="724"/>
      <c r="T43" s="725"/>
      <c r="U43" s="725"/>
      <c r="V43" s="725"/>
      <c r="W43" s="725"/>
      <c r="X43" s="726"/>
      <c r="Y43" s="733"/>
      <c r="Z43" s="734"/>
      <c r="AA43" s="734"/>
      <c r="AB43" s="734"/>
      <c r="AC43" s="735"/>
      <c r="AD43" s="635"/>
      <c r="AE43" s="257"/>
      <c r="AF43" s="638"/>
      <c r="AG43" s="635"/>
      <c r="AH43" s="257"/>
      <c r="AI43" s="700"/>
    </row>
    <row r="44" spans="2:35" ht="13.5" customHeight="1">
      <c r="B44" s="2"/>
      <c r="C44" s="712">
        <f>入力ｼｰﾄ!C147</f>
        <v>0</v>
      </c>
      <c r="D44" s="650"/>
      <c r="E44" s="650"/>
      <c r="F44" s="651"/>
      <c r="G44" s="597">
        <f>入力ｼｰﾄ!G147</f>
        <v>0</v>
      </c>
      <c r="H44" s="595"/>
      <c r="I44" s="595"/>
      <c r="J44" s="598"/>
      <c r="K44" s="595">
        <f>入力ｼｰﾄ!K147</f>
        <v>0</v>
      </c>
      <c r="L44" s="595"/>
      <c r="M44" s="595"/>
      <c r="N44" s="596"/>
      <c r="O44" s="639">
        <f>入力ｼｰﾄ!O147</f>
        <v>0</v>
      </c>
      <c r="P44" s="651"/>
      <c r="Q44" s="639">
        <f>入力ｼｰﾄ!Q147</f>
        <v>0</v>
      </c>
      <c r="R44" s="651"/>
      <c r="S44" s="718" t="str">
        <f>IF(入力ｼｰﾄ!S147="","",入力ｼｰﾄ!S147)</f>
        <v/>
      </c>
      <c r="T44" s="719"/>
      <c r="U44" s="719"/>
      <c r="V44" s="719"/>
      <c r="W44" s="719"/>
      <c r="X44" s="720"/>
      <c r="Y44" s="727">
        <f>入力ｼｰﾄ!Y147</f>
        <v>0</v>
      </c>
      <c r="Z44" s="728"/>
      <c r="AA44" s="728"/>
      <c r="AB44" s="728"/>
      <c r="AC44" s="729"/>
      <c r="AD44" s="697">
        <f>入力ｼｰﾄ!AD147</f>
        <v>0</v>
      </c>
      <c r="AE44" s="254"/>
      <c r="AF44" s="255"/>
      <c r="AG44" s="697">
        <f>入力ｼｰﾄ!AG147</f>
        <v>0</v>
      </c>
      <c r="AH44" s="254"/>
      <c r="AI44" s="698"/>
    </row>
    <row r="45" spans="2:35">
      <c r="B45" s="2"/>
      <c r="C45" s="713"/>
      <c r="D45" s="626"/>
      <c r="E45" s="626"/>
      <c r="F45" s="714"/>
      <c r="G45" s="633">
        <f>入力ｼｰﾄ!G148</f>
        <v>0</v>
      </c>
      <c r="H45" s="256"/>
      <c r="I45" s="256"/>
      <c r="J45" s="634"/>
      <c r="K45" s="256">
        <f>入力ｼｰﾄ!K148</f>
        <v>0</v>
      </c>
      <c r="L45" s="256"/>
      <c r="M45" s="256"/>
      <c r="N45" s="637"/>
      <c r="O45" s="716"/>
      <c r="P45" s="714"/>
      <c r="Q45" s="716"/>
      <c r="R45" s="714"/>
      <c r="S45" s="721"/>
      <c r="T45" s="722"/>
      <c r="U45" s="722"/>
      <c r="V45" s="722"/>
      <c r="W45" s="722"/>
      <c r="X45" s="723"/>
      <c r="Y45" s="730"/>
      <c r="Z45" s="731"/>
      <c r="AA45" s="731"/>
      <c r="AB45" s="731"/>
      <c r="AC45" s="732"/>
      <c r="AD45" s="633"/>
      <c r="AE45" s="256"/>
      <c r="AF45" s="637"/>
      <c r="AG45" s="633"/>
      <c r="AH45" s="256"/>
      <c r="AI45" s="699"/>
    </row>
    <row r="46" spans="2:35" ht="14.25" thickBot="1">
      <c r="B46" s="2"/>
      <c r="C46" s="715"/>
      <c r="D46" s="629"/>
      <c r="E46" s="629"/>
      <c r="F46" s="681"/>
      <c r="G46" s="635"/>
      <c r="H46" s="257"/>
      <c r="I46" s="257"/>
      <c r="J46" s="636"/>
      <c r="K46" s="257"/>
      <c r="L46" s="257"/>
      <c r="M46" s="257"/>
      <c r="N46" s="638"/>
      <c r="O46" s="717"/>
      <c r="P46" s="681"/>
      <c r="Q46" s="717"/>
      <c r="R46" s="681"/>
      <c r="S46" s="724"/>
      <c r="T46" s="725"/>
      <c r="U46" s="725"/>
      <c r="V46" s="725"/>
      <c r="W46" s="725"/>
      <c r="X46" s="726"/>
      <c r="Y46" s="733"/>
      <c r="Z46" s="734"/>
      <c r="AA46" s="734"/>
      <c r="AB46" s="734"/>
      <c r="AC46" s="735"/>
      <c r="AD46" s="635"/>
      <c r="AE46" s="257"/>
      <c r="AF46" s="638"/>
      <c r="AG46" s="635"/>
      <c r="AH46" s="257"/>
      <c r="AI46" s="700"/>
    </row>
    <row r="47" spans="2:35">
      <c r="B47" s="2"/>
      <c r="C47" s="712">
        <f>入力ｼｰﾄ!C150</f>
        <v>0</v>
      </c>
      <c r="D47" s="650"/>
      <c r="E47" s="650"/>
      <c r="F47" s="651"/>
      <c r="G47" s="597">
        <f>入力ｼｰﾄ!G150</f>
        <v>0</v>
      </c>
      <c r="H47" s="595"/>
      <c r="I47" s="595"/>
      <c r="J47" s="598"/>
      <c r="K47" s="595">
        <f>入力ｼｰﾄ!K150</f>
        <v>0</v>
      </c>
      <c r="L47" s="595"/>
      <c r="M47" s="595"/>
      <c r="N47" s="596"/>
      <c r="O47" s="639">
        <f>入力ｼｰﾄ!O150</f>
        <v>0</v>
      </c>
      <c r="P47" s="651"/>
      <c r="Q47" s="639">
        <f>入力ｼｰﾄ!Q150</f>
        <v>0</v>
      </c>
      <c r="R47" s="651"/>
      <c r="S47" s="718" t="str">
        <f>IF(入力ｼｰﾄ!S150="","",入力ｼｰﾄ!S150)</f>
        <v/>
      </c>
      <c r="T47" s="719"/>
      <c r="U47" s="719"/>
      <c r="V47" s="719"/>
      <c r="W47" s="719"/>
      <c r="X47" s="720"/>
      <c r="Y47" s="727">
        <f>入力ｼｰﾄ!Y150</f>
        <v>0</v>
      </c>
      <c r="Z47" s="728"/>
      <c r="AA47" s="728"/>
      <c r="AB47" s="728"/>
      <c r="AC47" s="729"/>
      <c r="AD47" s="697">
        <f>入力ｼｰﾄ!AD150</f>
        <v>0</v>
      </c>
      <c r="AE47" s="254"/>
      <c r="AF47" s="255"/>
      <c r="AG47" s="697">
        <f>入力ｼｰﾄ!AG150</f>
        <v>0</v>
      </c>
      <c r="AH47" s="254"/>
      <c r="AI47" s="698"/>
    </row>
    <row r="48" spans="2:35">
      <c r="B48" s="2"/>
      <c r="C48" s="713"/>
      <c r="D48" s="626"/>
      <c r="E48" s="626"/>
      <c r="F48" s="714"/>
      <c r="G48" s="633">
        <f>入力ｼｰﾄ!G151</f>
        <v>0</v>
      </c>
      <c r="H48" s="256"/>
      <c r="I48" s="256"/>
      <c r="J48" s="634"/>
      <c r="K48" s="256">
        <f>入力ｼｰﾄ!K151</f>
        <v>0</v>
      </c>
      <c r="L48" s="256"/>
      <c r="M48" s="256"/>
      <c r="N48" s="637"/>
      <c r="O48" s="716"/>
      <c r="P48" s="714"/>
      <c r="Q48" s="716"/>
      <c r="R48" s="714"/>
      <c r="S48" s="721"/>
      <c r="T48" s="722"/>
      <c r="U48" s="722"/>
      <c r="V48" s="722"/>
      <c r="W48" s="722"/>
      <c r="X48" s="723"/>
      <c r="Y48" s="730"/>
      <c r="Z48" s="731"/>
      <c r="AA48" s="731"/>
      <c r="AB48" s="731"/>
      <c r="AC48" s="732"/>
      <c r="AD48" s="633"/>
      <c r="AE48" s="256"/>
      <c r="AF48" s="637"/>
      <c r="AG48" s="633"/>
      <c r="AH48" s="256"/>
      <c r="AI48" s="699"/>
    </row>
    <row r="49" spans="2:35" ht="14.25" thickBot="1">
      <c r="B49" s="2"/>
      <c r="C49" s="715"/>
      <c r="D49" s="629"/>
      <c r="E49" s="629"/>
      <c r="F49" s="681"/>
      <c r="G49" s="635"/>
      <c r="H49" s="257"/>
      <c r="I49" s="257"/>
      <c r="J49" s="636"/>
      <c r="K49" s="257"/>
      <c r="L49" s="257"/>
      <c r="M49" s="257"/>
      <c r="N49" s="638"/>
      <c r="O49" s="717"/>
      <c r="P49" s="681"/>
      <c r="Q49" s="717"/>
      <c r="R49" s="681"/>
      <c r="S49" s="724"/>
      <c r="T49" s="725"/>
      <c r="U49" s="725"/>
      <c r="V49" s="725"/>
      <c r="W49" s="725"/>
      <c r="X49" s="726"/>
      <c r="Y49" s="733"/>
      <c r="Z49" s="734"/>
      <c r="AA49" s="734"/>
      <c r="AB49" s="734"/>
      <c r="AC49" s="735"/>
      <c r="AD49" s="635"/>
      <c r="AE49" s="257"/>
      <c r="AF49" s="638"/>
      <c r="AG49" s="635"/>
      <c r="AH49" s="257"/>
      <c r="AI49" s="700"/>
    </row>
    <row r="50" spans="2:35">
      <c r="AB50" s="1" t="s">
        <v>117</v>
      </c>
    </row>
    <row r="51" spans="2:35" ht="7.5" customHeight="1"/>
    <row r="52" spans="2:35">
      <c r="C52" s="391" t="s">
        <v>118</v>
      </c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</row>
    <row r="53" spans="2:35" ht="7.5" customHeight="1"/>
    <row r="54" spans="2:35">
      <c r="C54" s="392" t="s">
        <v>119</v>
      </c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</row>
    <row r="55" spans="2:35" ht="7.5" customHeight="1"/>
    <row r="56" spans="2:35">
      <c r="D56" s="392" t="s">
        <v>120</v>
      </c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</row>
    <row r="57" spans="2:35" ht="7.5" customHeight="1"/>
    <row r="58" spans="2:35">
      <c r="E58" s="236" t="s">
        <v>299</v>
      </c>
      <c r="G58" s="659" t="str">
        <f>入力ｼｰﾄ!G62</f>
        <v>元</v>
      </c>
      <c r="H58" s="659"/>
      <c r="I58" s="236" t="s">
        <v>121</v>
      </c>
      <c r="J58" s="659">
        <f>入力ｼｰﾄ!J62</f>
        <v>0</v>
      </c>
      <c r="K58" s="659"/>
      <c r="L58" s="236" t="s">
        <v>122</v>
      </c>
      <c r="M58" s="659">
        <f>入力ｼｰﾄ!M62</f>
        <v>0</v>
      </c>
      <c r="N58" s="659"/>
      <c r="O58" s="236" t="s">
        <v>123</v>
      </c>
      <c r="P58" s="236"/>
      <c r="Q58" s="236"/>
      <c r="R58" s="236"/>
      <c r="S58" s="236"/>
    </row>
    <row r="60" spans="2:35">
      <c r="O60" s="393" t="s">
        <v>18</v>
      </c>
      <c r="P60" s="393"/>
      <c r="Q60" s="393"/>
      <c r="R60" s="393"/>
      <c r="S60" s="647">
        <f>入力ｼｰﾄ!S64</f>
        <v>0</v>
      </c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</row>
    <row r="62" spans="2:35">
      <c r="O62" s="393" t="s">
        <v>124</v>
      </c>
      <c r="P62" s="393"/>
      <c r="Q62" s="393"/>
      <c r="R62" s="393"/>
      <c r="T62" s="561">
        <f>入力ｼｰﾄ!T66</f>
        <v>0</v>
      </c>
      <c r="U62" s="561"/>
      <c r="V62" s="561"/>
      <c r="W62" s="561"/>
      <c r="X62" s="561"/>
      <c r="Y62" s="561"/>
      <c r="Z62" s="561"/>
      <c r="AA62" s="561"/>
      <c r="AB62" s="561"/>
      <c r="AC62" s="561"/>
      <c r="AD62" s="561"/>
      <c r="AE62" s="561"/>
      <c r="AF62" s="236" t="s">
        <v>125</v>
      </c>
      <c r="AG62" s="236"/>
      <c r="AH62" s="236"/>
    </row>
    <row r="71" ht="27" customHeight="1"/>
  </sheetData>
  <sheetProtection sheet="1" objects="1" scenarios="1" selectLockedCells="1"/>
  <mergeCells count="150">
    <mergeCell ref="C18:G20"/>
    <mergeCell ref="H18:K20"/>
    <mergeCell ref="L18:R18"/>
    <mergeCell ref="S18:Y18"/>
    <mergeCell ref="Z18:AF18"/>
    <mergeCell ref="AG18:AI18"/>
    <mergeCell ref="L19:R20"/>
    <mergeCell ref="S19:Y20"/>
    <mergeCell ref="Z19:AF20"/>
    <mergeCell ref="AG19:AI20"/>
    <mergeCell ref="C54:AI54"/>
    <mergeCell ref="D56:AG56"/>
    <mergeCell ref="G58:H58"/>
    <mergeCell ref="J58:K58"/>
    <mergeCell ref="M58:N58"/>
    <mergeCell ref="O60:R60"/>
    <mergeCell ref="S60:AI60"/>
    <mergeCell ref="O62:R62"/>
    <mergeCell ref="T62:AE62"/>
    <mergeCell ref="AD47:AF49"/>
    <mergeCell ref="AG47:AI49"/>
    <mergeCell ref="G48:J49"/>
    <mergeCell ref="K48:N49"/>
    <mergeCell ref="C47:F49"/>
    <mergeCell ref="G47:J47"/>
    <mergeCell ref="K47:N47"/>
    <mergeCell ref="O47:P49"/>
    <mergeCell ref="Q47:R49"/>
    <mergeCell ref="S47:X49"/>
    <mergeCell ref="C52:AI52"/>
    <mergeCell ref="S44:X46"/>
    <mergeCell ref="Y44:AC46"/>
    <mergeCell ref="AD44:AF46"/>
    <mergeCell ref="AG44:AI46"/>
    <mergeCell ref="G45:J46"/>
    <mergeCell ref="K45:N46"/>
    <mergeCell ref="Y41:AC43"/>
    <mergeCell ref="AD41:AF43"/>
    <mergeCell ref="AG41:AI43"/>
    <mergeCell ref="G42:J43"/>
    <mergeCell ref="K42:N43"/>
    <mergeCell ref="S41:X43"/>
    <mergeCell ref="C44:F46"/>
    <mergeCell ref="G44:J44"/>
    <mergeCell ref="K44:N44"/>
    <mergeCell ref="O44:P46"/>
    <mergeCell ref="Q44:R46"/>
    <mergeCell ref="C41:F43"/>
    <mergeCell ref="G41:J41"/>
    <mergeCell ref="K41:N41"/>
    <mergeCell ref="O41:P43"/>
    <mergeCell ref="Q41:R43"/>
    <mergeCell ref="Y47:AC49"/>
    <mergeCell ref="S38:X40"/>
    <mergeCell ref="Y38:AC40"/>
    <mergeCell ref="AD38:AF40"/>
    <mergeCell ref="AG38:AI40"/>
    <mergeCell ref="G39:J40"/>
    <mergeCell ref="K39:N40"/>
    <mergeCell ref="Y35:AC37"/>
    <mergeCell ref="AD35:AF37"/>
    <mergeCell ref="AG35:AI37"/>
    <mergeCell ref="G36:J37"/>
    <mergeCell ref="K36:N37"/>
    <mergeCell ref="S35:X37"/>
    <mergeCell ref="C38:F40"/>
    <mergeCell ref="G38:J38"/>
    <mergeCell ref="K38:N38"/>
    <mergeCell ref="O38:P40"/>
    <mergeCell ref="Q38:R40"/>
    <mergeCell ref="C35:F37"/>
    <mergeCell ref="G35:J35"/>
    <mergeCell ref="K35:N35"/>
    <mergeCell ref="O35:P37"/>
    <mergeCell ref="Q35:R37"/>
    <mergeCell ref="Y26:AC28"/>
    <mergeCell ref="AD32:AF34"/>
    <mergeCell ref="AG32:AI34"/>
    <mergeCell ref="G33:J34"/>
    <mergeCell ref="K33:N34"/>
    <mergeCell ref="Y29:AC31"/>
    <mergeCell ref="AD29:AF31"/>
    <mergeCell ref="AG29:AI31"/>
    <mergeCell ref="G30:J31"/>
    <mergeCell ref="K30:N31"/>
    <mergeCell ref="K27:N28"/>
    <mergeCell ref="C29:F31"/>
    <mergeCell ref="G29:J29"/>
    <mergeCell ref="K29:N29"/>
    <mergeCell ref="O29:P31"/>
    <mergeCell ref="Q29:R31"/>
    <mergeCell ref="S29:X31"/>
    <mergeCell ref="C26:F28"/>
    <mergeCell ref="G26:N26"/>
    <mergeCell ref="O26:P28"/>
    <mergeCell ref="Q26:R28"/>
    <mergeCell ref="S26:X28"/>
    <mergeCell ref="C32:F34"/>
    <mergeCell ref="G32:J32"/>
    <mergeCell ref="K32:N32"/>
    <mergeCell ref="O32:P34"/>
    <mergeCell ref="Q32:R34"/>
    <mergeCell ref="S32:X34"/>
    <mergeCell ref="Y32:AC34"/>
    <mergeCell ref="C15:J16"/>
    <mergeCell ref="K15:Q16"/>
    <mergeCell ref="R15:AI16"/>
    <mergeCell ref="C22:H24"/>
    <mergeCell ref="I22:N24"/>
    <mergeCell ref="O22:R24"/>
    <mergeCell ref="S22:V22"/>
    <mergeCell ref="W22:AA22"/>
    <mergeCell ref="AB22:AF22"/>
    <mergeCell ref="AG22:AI22"/>
    <mergeCell ref="S23:V24"/>
    <mergeCell ref="W23:AA24"/>
    <mergeCell ref="AB23:AF24"/>
    <mergeCell ref="AG23:AI24"/>
    <mergeCell ref="AD26:AF28"/>
    <mergeCell ref="AG26:AI28"/>
    <mergeCell ref="G27:J28"/>
    <mergeCell ref="C12:G14"/>
    <mergeCell ref="H12:J14"/>
    <mergeCell ref="K12:N14"/>
    <mergeCell ref="AC12:AI12"/>
    <mergeCell ref="AC13:AI14"/>
    <mergeCell ref="O12:U12"/>
    <mergeCell ref="V12:AB12"/>
    <mergeCell ref="O13:U14"/>
    <mergeCell ref="V13:AB14"/>
    <mergeCell ref="C8:H8"/>
    <mergeCell ref="I8:J8"/>
    <mergeCell ref="K8:N8"/>
    <mergeCell ref="P8:AB8"/>
    <mergeCell ref="AC8:AI10"/>
    <mergeCell ref="C9:H10"/>
    <mergeCell ref="I9:J10"/>
    <mergeCell ref="K9:N10"/>
    <mergeCell ref="O9:AB10"/>
    <mergeCell ref="C6:J6"/>
    <mergeCell ref="K6:N6"/>
    <mergeCell ref="O6:AB7"/>
    <mergeCell ref="AC6:AI7"/>
    <mergeCell ref="C7:J7"/>
    <mergeCell ref="K7:N7"/>
    <mergeCell ref="R2:AI2"/>
    <mergeCell ref="O3:S3"/>
    <mergeCell ref="T3:Z3"/>
    <mergeCell ref="H4:AD4"/>
    <mergeCell ref="K2:M2"/>
  </mergeCells>
  <phoneticPr fontId="2"/>
  <pageMargins left="0.4" right="0.36" top="0.3" bottom="0.32" header="0.23" footer="0.2"/>
  <pageSetup paperSize="9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注意事項</vt:lpstr>
      <vt:lpstr>記入例</vt:lpstr>
      <vt:lpstr>入力ｼｰﾄ</vt:lpstr>
      <vt:lpstr>外字確認</vt:lpstr>
      <vt:lpstr>男団</vt:lpstr>
      <vt:lpstr>女団</vt:lpstr>
      <vt:lpstr>男個①</vt:lpstr>
      <vt:lpstr>男個②</vt:lpstr>
      <vt:lpstr>男個③</vt:lpstr>
      <vt:lpstr>女個①</vt:lpstr>
      <vt:lpstr>女個②</vt:lpstr>
      <vt:lpstr>委員長(参加費)</vt:lpstr>
      <vt:lpstr>委員長(団体)</vt:lpstr>
      <vt:lpstr>委員長(個人)</vt:lpstr>
      <vt:lpstr>委員長(監督ｺｰﾁ名)</vt:lpstr>
      <vt:lpstr>'委員長(監督ｺｰﾁ名)'!Print_Area</vt:lpstr>
      <vt:lpstr>'委員長(個人)'!Print_Area</vt:lpstr>
      <vt:lpstr>'委員長(参加費)'!Print_Area</vt:lpstr>
      <vt:lpstr>'委員長(団体)'!Print_Area</vt:lpstr>
      <vt:lpstr>記入例!Print_Area</vt:lpstr>
      <vt:lpstr>女個①!Print_Area</vt:lpstr>
      <vt:lpstr>女個②!Print_Area</vt:lpstr>
      <vt:lpstr>男個①!Print_Area</vt:lpstr>
      <vt:lpstr>男個②!Print_Area</vt:lpstr>
      <vt:lpstr>男個③!Print_Area</vt:lpstr>
      <vt:lpstr>'委員長(監督ｺｰﾁ名)'!Print_Titles</vt:lpstr>
      <vt:lpstr>'委員長(参加費)'!Print_Titles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群馬県中体連柔道部</dc:creator>
  <cp:keywords/>
  <dc:description/>
  <cp:lastModifiedBy>Windows User</cp:lastModifiedBy>
  <cp:revision/>
  <cp:lastPrinted>2019-04-27T14:50:48Z</cp:lastPrinted>
  <dcterms:created xsi:type="dcterms:W3CDTF">2010-04-27T04:22:18Z</dcterms:created>
  <dcterms:modified xsi:type="dcterms:W3CDTF">2019-05-04T20:42:38Z</dcterms:modified>
  <cp:category/>
  <cp:contentStatus/>
</cp:coreProperties>
</file>